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doc\Папка ГОРЕЛИК 2\ФОРМА 4\Ф-4 НОВАЯ 2024\"/>
    </mc:Choice>
  </mc:AlternateContent>
  <xr:revisionPtr revIDLastSave="0" documentId="13_ncr:1_{13CB6B63-572E-4267-BCDB-501C46AC3642}" xr6:coauthVersionLast="47" xr6:coauthVersionMax="47" xr10:uidLastSave="{00000000-0000-0000-0000-000000000000}"/>
  <bookViews>
    <workbookView xWindow="-120" yWindow="-120" windowWidth="29040" windowHeight="15840" tabRatio="824" firstSheet="1" activeTab="11" xr2:uid="{00000000-000D-0000-FFFF-FFFF00000000}"/>
  </bookViews>
  <sheets>
    <sheet name="Пояснение" sheetId="34" r:id="rId1"/>
    <sheet name="Январь" sheetId="6" r:id="rId2"/>
    <sheet name="Февраль" sheetId="7" r:id="rId3"/>
    <sheet name="Март" sheetId="8" r:id="rId4"/>
    <sheet name="Апрель" sheetId="9" r:id="rId5"/>
    <sheet name="Май" sheetId="10" r:id="rId6"/>
    <sheet name="Июнь" sheetId="12" r:id="rId7"/>
    <sheet name="Июль" sheetId="13" r:id="rId8"/>
    <sheet name="Август" sheetId="14" r:id="rId9"/>
    <sheet name="Сентябрь" sheetId="18" r:id="rId10"/>
    <sheet name="Октябрь" sheetId="19" r:id="rId11"/>
    <sheet name="Ноябрь" sheetId="27" r:id="rId12"/>
    <sheet name="Декабрь" sheetId="28" r:id="rId13"/>
    <sheet name="Нараст" sheetId="32" r:id="rId14"/>
    <sheet name="Кварталы и год" sheetId="4" r:id="rId15"/>
    <sheet name="Титул" sheetId="35" r:id="rId16"/>
    <sheet name="Население" sheetId="33" r:id="rId17"/>
    <sheet name="в разрезе территорий" sheetId="37" r:id="rId18"/>
  </sheets>
  <definedNames>
    <definedName name="_xlnm.Print_Area" localSheetId="8">Август!$A$1:$P$30</definedName>
    <definedName name="_xlnm.Print_Area" localSheetId="4">Апрель!$A$1:$P$30</definedName>
    <definedName name="_xlnm.Print_Area" localSheetId="12">Декабрь!$A$1:$P$30</definedName>
    <definedName name="_xlnm.Print_Area" localSheetId="7">Июль!$A$1:$P$30</definedName>
    <definedName name="_xlnm.Print_Area" localSheetId="6">Июнь!$A$1:$P$30</definedName>
    <definedName name="_xlnm.Print_Area" localSheetId="14">'Кварталы и год'!$A$2:$P$32</definedName>
    <definedName name="_xlnm.Print_Area" localSheetId="5">Май!$A$1:$P$30</definedName>
    <definedName name="_xlnm.Print_Area" localSheetId="3">Март!$A$1:$P$30</definedName>
    <definedName name="_xlnm.Print_Area" localSheetId="13">Нараст!$A$2:$P$32</definedName>
    <definedName name="_xlnm.Print_Area" localSheetId="11">Ноябрь!$A$1:$P$30</definedName>
    <definedName name="_xlnm.Print_Area" localSheetId="10">Октябрь!$A$1:$P$30</definedName>
    <definedName name="_xlnm.Print_Area" localSheetId="9">Сентябрь!$A$1:$P$30</definedName>
    <definedName name="_xlnm.Print_Area" localSheetId="2">Февраль!$A$1:$P$30</definedName>
    <definedName name="_xlnm.Print_Area" localSheetId="1">Январь!$A$1:$P$30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37" l="1"/>
  <c r="D29" i="37"/>
  <c r="E29" i="37"/>
  <c r="F29" i="37"/>
  <c r="G29" i="37"/>
  <c r="H29" i="37"/>
  <c r="I29" i="37"/>
  <c r="J29" i="37"/>
  <c r="K29" i="37"/>
  <c r="L29" i="37"/>
  <c r="M29" i="37"/>
  <c r="N29" i="37"/>
  <c r="O29" i="37"/>
  <c r="P29" i="37"/>
  <c r="Q29" i="37"/>
  <c r="R29" i="37"/>
  <c r="S29" i="37"/>
  <c r="T29" i="37"/>
  <c r="U29" i="37"/>
  <c r="V29" i="37"/>
  <c r="W29" i="37"/>
  <c r="X29" i="37"/>
  <c r="Y29" i="37"/>
  <c r="Z29" i="37"/>
  <c r="AA29" i="37"/>
  <c r="AB29" i="37"/>
  <c r="AC29" i="37"/>
  <c r="AD29" i="37"/>
  <c r="AE29" i="37"/>
  <c r="AF29" i="37"/>
  <c r="AG29" i="37"/>
  <c r="AH29" i="37"/>
  <c r="AI29" i="37"/>
  <c r="AJ29" i="37"/>
  <c r="AK29" i="37"/>
  <c r="AL29" i="37"/>
  <c r="AM29" i="37"/>
  <c r="AN29" i="37"/>
  <c r="AO29" i="37"/>
  <c r="AP29" i="37"/>
  <c r="AQ29" i="37"/>
  <c r="AR29" i="37"/>
  <c r="AS29" i="37"/>
  <c r="AT29" i="37"/>
  <c r="AU29" i="37"/>
  <c r="AV29" i="37"/>
  <c r="AW29" i="37"/>
  <c r="AX29" i="37"/>
  <c r="AY29" i="37"/>
  <c r="AZ29" i="37"/>
  <c r="B29" i="37"/>
  <c r="Q32" i="4" l="1"/>
  <c r="Q30" i="4"/>
  <c r="R30" i="4"/>
  <c r="Q29" i="4"/>
  <c r="R29" i="4"/>
  <c r="Q28" i="4"/>
  <c r="R28" i="4"/>
  <c r="Q27" i="4"/>
  <c r="R27" i="4"/>
  <c r="Q26" i="4"/>
  <c r="R26" i="4"/>
  <c r="Q25" i="4"/>
  <c r="R25" i="4"/>
  <c r="Q24" i="4"/>
  <c r="R24" i="4"/>
  <c r="Q23" i="4"/>
  <c r="R23" i="4"/>
  <c r="Q22" i="4"/>
  <c r="R22" i="4"/>
  <c r="Q21" i="4"/>
  <c r="R21" i="4"/>
  <c r="Q20" i="4"/>
  <c r="R20" i="4"/>
  <c r="Q19" i="4"/>
  <c r="R19" i="4"/>
  <c r="Q18" i="4"/>
  <c r="R18" i="4"/>
  <c r="R17" i="4"/>
  <c r="Q17" i="4"/>
  <c r="Q16" i="4"/>
  <c r="R16" i="4"/>
  <c r="Q15" i="4"/>
  <c r="R15" i="4"/>
  <c r="Q14" i="4"/>
  <c r="R14" i="4"/>
  <c r="Q13" i="4"/>
  <c r="R13" i="4"/>
  <c r="Q12" i="4"/>
  <c r="R12" i="4"/>
  <c r="Q11" i="4"/>
  <c r="R11" i="4"/>
  <c r="Q10" i="4"/>
  <c r="R10" i="4"/>
  <c r="Q9" i="4"/>
  <c r="R9" i="4"/>
  <c r="R8" i="4"/>
  <c r="Q8" i="4"/>
  <c r="R30" i="28"/>
  <c r="Q30" i="28"/>
  <c r="R30" i="27"/>
  <c r="Q30" i="27"/>
  <c r="R30" i="19"/>
  <c r="Q30" i="19"/>
  <c r="R30" i="18"/>
  <c r="Q30" i="18"/>
  <c r="R30" i="14"/>
  <c r="Q30" i="14"/>
  <c r="R30" i="13"/>
  <c r="Q30" i="13"/>
  <c r="R30" i="12"/>
  <c r="Q30" i="12"/>
  <c r="R30" i="10"/>
  <c r="Q30" i="10"/>
  <c r="R30" i="9"/>
  <c r="Q30" i="9"/>
  <c r="R30" i="8"/>
  <c r="Q30" i="8"/>
  <c r="R30" i="7"/>
  <c r="Q30" i="7"/>
  <c r="R30" i="6"/>
  <c r="R32" i="4" s="1"/>
  <c r="Q30" i="6"/>
  <c r="L29" i="7" l="1"/>
  <c r="D29" i="7"/>
  <c r="L28" i="7"/>
  <c r="D28" i="7"/>
  <c r="L27" i="7"/>
  <c r="D27" i="7"/>
  <c r="L26" i="7"/>
  <c r="D26" i="7"/>
  <c r="P25" i="7"/>
  <c r="O25" i="7"/>
  <c r="N25" i="7"/>
  <c r="M25" i="7"/>
  <c r="K25" i="7"/>
  <c r="J25" i="7"/>
  <c r="I25" i="7"/>
  <c r="H25" i="7"/>
  <c r="G25" i="7"/>
  <c r="F25" i="7"/>
  <c r="E25" i="7"/>
  <c r="L24" i="7"/>
  <c r="D24" i="7"/>
  <c r="L23" i="7"/>
  <c r="D23" i="7"/>
  <c r="L22" i="7"/>
  <c r="D22" i="7"/>
  <c r="L21" i="7"/>
  <c r="D21" i="7"/>
  <c r="P20" i="7"/>
  <c r="O20" i="7"/>
  <c r="N20" i="7"/>
  <c r="M20" i="7"/>
  <c r="K20" i="7"/>
  <c r="J20" i="7"/>
  <c r="I20" i="7"/>
  <c r="H20" i="7"/>
  <c r="G20" i="7"/>
  <c r="F20" i="7"/>
  <c r="E20" i="7"/>
  <c r="L19" i="7"/>
  <c r="D19" i="7"/>
  <c r="L18" i="7"/>
  <c r="D18" i="7"/>
  <c r="L17" i="7"/>
  <c r="D17" i="7"/>
  <c r="L16" i="7"/>
  <c r="D16" i="7"/>
  <c r="L15" i="7"/>
  <c r="D15" i="7"/>
  <c r="L14" i="7"/>
  <c r="D14" i="7"/>
  <c r="L13" i="7"/>
  <c r="D13" i="7"/>
  <c r="L12" i="7"/>
  <c r="D12" i="7"/>
  <c r="O11" i="7"/>
  <c r="L10" i="7"/>
  <c r="D10" i="7"/>
  <c r="L9" i="7"/>
  <c r="D9" i="7"/>
  <c r="L8" i="7"/>
  <c r="D8" i="7"/>
  <c r="U8" i="7" s="1"/>
  <c r="P7" i="7"/>
  <c r="O7" i="7"/>
  <c r="O6" i="7" s="1"/>
  <c r="O30" i="7" s="1"/>
  <c r="N7" i="7"/>
  <c r="M7" i="7"/>
  <c r="K7" i="7"/>
  <c r="J7" i="7"/>
  <c r="I7" i="7"/>
  <c r="H7" i="7"/>
  <c r="G7" i="7"/>
  <c r="F7" i="7"/>
  <c r="E7" i="7"/>
  <c r="L29" i="8"/>
  <c r="D29" i="8"/>
  <c r="L28" i="8"/>
  <c r="D28" i="8"/>
  <c r="L27" i="8"/>
  <c r="D27" i="8"/>
  <c r="L26" i="8"/>
  <c r="D26" i="8"/>
  <c r="P25" i="8"/>
  <c r="O25" i="8"/>
  <c r="N25" i="8"/>
  <c r="L25" i="8" s="1"/>
  <c r="M25" i="8"/>
  <c r="K25" i="8"/>
  <c r="J25" i="8"/>
  <c r="I25" i="8"/>
  <c r="H25" i="8"/>
  <c r="G25" i="8"/>
  <c r="F25" i="8"/>
  <c r="E25" i="8"/>
  <c r="L24" i="8"/>
  <c r="D24" i="8"/>
  <c r="L23" i="8"/>
  <c r="D23" i="8"/>
  <c r="L22" i="8"/>
  <c r="D22" i="8"/>
  <c r="L21" i="8"/>
  <c r="D21" i="8"/>
  <c r="P20" i="8"/>
  <c r="O20" i="8"/>
  <c r="O11" i="8" s="1"/>
  <c r="N20" i="8"/>
  <c r="M20" i="8"/>
  <c r="M11" i="8" s="1"/>
  <c r="K20" i="8"/>
  <c r="J20" i="8"/>
  <c r="I20" i="8"/>
  <c r="H20" i="8"/>
  <c r="H11" i="8" s="1"/>
  <c r="H6" i="8" s="1"/>
  <c r="H30" i="8" s="1"/>
  <c r="G20" i="8"/>
  <c r="F20" i="8"/>
  <c r="D20" i="8" s="1"/>
  <c r="E20" i="8"/>
  <c r="L19" i="8"/>
  <c r="D19" i="8"/>
  <c r="L18" i="8"/>
  <c r="D18" i="8"/>
  <c r="L17" i="8"/>
  <c r="D17" i="8"/>
  <c r="L16" i="8"/>
  <c r="D16" i="8"/>
  <c r="L15" i="8"/>
  <c r="D15" i="8"/>
  <c r="L14" i="8"/>
  <c r="D14" i="8"/>
  <c r="L13" i="8"/>
  <c r="D13" i="8"/>
  <c r="L12" i="8"/>
  <c r="D12" i="8"/>
  <c r="K11" i="8"/>
  <c r="L10" i="8"/>
  <c r="D10" i="8"/>
  <c r="L9" i="8"/>
  <c r="D9" i="8"/>
  <c r="L8" i="8"/>
  <c r="D8" i="8"/>
  <c r="U8" i="8" s="1"/>
  <c r="P7" i="8"/>
  <c r="O7" i="8"/>
  <c r="N7" i="8"/>
  <c r="M7" i="8"/>
  <c r="K7" i="8"/>
  <c r="K6" i="8" s="1"/>
  <c r="K30" i="8" s="1"/>
  <c r="J7" i="8"/>
  <c r="I7" i="8"/>
  <c r="H7" i="8"/>
  <c r="G7" i="8"/>
  <c r="F7" i="8"/>
  <c r="E7" i="8"/>
  <c r="L29" i="9"/>
  <c r="D29" i="9"/>
  <c r="L28" i="9"/>
  <c r="D28" i="9"/>
  <c r="L27" i="9"/>
  <c r="D27" i="9"/>
  <c r="L26" i="9"/>
  <c r="D26" i="9"/>
  <c r="P25" i="9"/>
  <c r="O25" i="9"/>
  <c r="O11" i="9" s="1"/>
  <c r="O6" i="9" s="1"/>
  <c r="O30" i="9" s="1"/>
  <c r="N25" i="9"/>
  <c r="M25" i="9"/>
  <c r="L25" i="9" s="1"/>
  <c r="K25" i="9"/>
  <c r="J25" i="9"/>
  <c r="I25" i="9"/>
  <c r="H25" i="9"/>
  <c r="G25" i="9"/>
  <c r="F25" i="9"/>
  <c r="E25" i="9"/>
  <c r="L24" i="9"/>
  <c r="D24" i="9"/>
  <c r="L23" i="9"/>
  <c r="D23" i="9"/>
  <c r="L22" i="9"/>
  <c r="D22" i="9"/>
  <c r="L21" i="9"/>
  <c r="D21" i="9"/>
  <c r="P20" i="9"/>
  <c r="P11" i="9" s="1"/>
  <c r="O20" i="9"/>
  <c r="N20" i="9"/>
  <c r="M20" i="9"/>
  <c r="K20" i="9"/>
  <c r="K11" i="9" s="1"/>
  <c r="J20" i="9"/>
  <c r="I20" i="9"/>
  <c r="I11" i="9" s="1"/>
  <c r="H20" i="9"/>
  <c r="G20" i="9"/>
  <c r="G11" i="9" s="1"/>
  <c r="F20" i="9"/>
  <c r="E20" i="9"/>
  <c r="L19" i="9"/>
  <c r="D19" i="9"/>
  <c r="L18" i="9"/>
  <c r="D18" i="9"/>
  <c r="L17" i="9"/>
  <c r="D17" i="9"/>
  <c r="L16" i="9"/>
  <c r="D16" i="9"/>
  <c r="L15" i="9"/>
  <c r="D15" i="9"/>
  <c r="L14" i="9"/>
  <c r="D14" i="9"/>
  <c r="L13" i="9"/>
  <c r="D13" i="9"/>
  <c r="L12" i="9"/>
  <c r="D12" i="9"/>
  <c r="L10" i="9"/>
  <c r="D10" i="9"/>
  <c r="L9" i="9"/>
  <c r="D9" i="9"/>
  <c r="L8" i="9"/>
  <c r="D8" i="9"/>
  <c r="U8" i="9" s="1"/>
  <c r="P7" i="9"/>
  <c r="O7" i="9"/>
  <c r="N7" i="9"/>
  <c r="M7" i="9"/>
  <c r="K7" i="9"/>
  <c r="J7" i="9"/>
  <c r="I7" i="9"/>
  <c r="H7" i="9"/>
  <c r="G7" i="9"/>
  <c r="F7" i="9"/>
  <c r="E7" i="9"/>
  <c r="L29" i="10"/>
  <c r="D29" i="10"/>
  <c r="L28" i="10"/>
  <c r="D28" i="10"/>
  <c r="L27" i="10"/>
  <c r="D27" i="10"/>
  <c r="L26" i="10"/>
  <c r="D26" i="10"/>
  <c r="P25" i="10"/>
  <c r="O25" i="10"/>
  <c r="N25" i="10"/>
  <c r="L25" i="10" s="1"/>
  <c r="M25" i="10"/>
  <c r="K25" i="10"/>
  <c r="K11" i="10" s="1"/>
  <c r="K6" i="10" s="1"/>
  <c r="K30" i="10" s="1"/>
  <c r="J25" i="10"/>
  <c r="I25" i="10"/>
  <c r="I11" i="10" s="1"/>
  <c r="H25" i="10"/>
  <c r="G25" i="10"/>
  <c r="F25" i="10"/>
  <c r="E25" i="10"/>
  <c r="L24" i="10"/>
  <c r="D24" i="10"/>
  <c r="L23" i="10"/>
  <c r="D23" i="10"/>
  <c r="L22" i="10"/>
  <c r="D22" i="10"/>
  <c r="L21" i="10"/>
  <c r="D21" i="10"/>
  <c r="P20" i="10"/>
  <c r="O20" i="10"/>
  <c r="N20" i="10"/>
  <c r="M20" i="10"/>
  <c r="L20" i="10" s="1"/>
  <c r="K20" i="10"/>
  <c r="J20" i="10"/>
  <c r="I20" i="10"/>
  <c r="H20" i="10"/>
  <c r="H11" i="10" s="1"/>
  <c r="G20" i="10"/>
  <c r="F20" i="10"/>
  <c r="E20" i="10"/>
  <c r="L19" i="10"/>
  <c r="D19" i="10"/>
  <c r="L18" i="10"/>
  <c r="D18" i="10"/>
  <c r="L17" i="10"/>
  <c r="D17" i="10"/>
  <c r="L16" i="10"/>
  <c r="D16" i="10"/>
  <c r="L15" i="10"/>
  <c r="D15" i="10"/>
  <c r="L14" i="10"/>
  <c r="D14" i="10"/>
  <c r="L13" i="10"/>
  <c r="D13" i="10"/>
  <c r="L12" i="10"/>
  <c r="D12" i="10"/>
  <c r="P11" i="10"/>
  <c r="L10" i="10"/>
  <c r="D10" i="10"/>
  <c r="L9" i="10"/>
  <c r="D9" i="10"/>
  <c r="L8" i="10"/>
  <c r="D8" i="10"/>
  <c r="U8" i="10" s="1"/>
  <c r="P7" i="10"/>
  <c r="O7" i="10"/>
  <c r="N7" i="10"/>
  <c r="M7" i="10"/>
  <c r="L7" i="10" s="1"/>
  <c r="K7" i="10"/>
  <c r="J7" i="10"/>
  <c r="I7" i="10"/>
  <c r="H7" i="10"/>
  <c r="G7" i="10"/>
  <c r="F7" i="10"/>
  <c r="E7" i="10"/>
  <c r="P6" i="10"/>
  <c r="P30" i="10" s="1"/>
  <c r="L29" i="12"/>
  <c r="D29" i="12"/>
  <c r="L28" i="12"/>
  <c r="D28" i="12"/>
  <c r="L27" i="12"/>
  <c r="D27" i="12"/>
  <c r="L26" i="12"/>
  <c r="D26" i="12"/>
  <c r="P25" i="12"/>
  <c r="O25" i="12"/>
  <c r="N25" i="12"/>
  <c r="M25" i="12"/>
  <c r="K25" i="12"/>
  <c r="J25" i="12"/>
  <c r="I25" i="12"/>
  <c r="H25" i="12"/>
  <c r="H11" i="12" s="1"/>
  <c r="H6" i="12" s="1"/>
  <c r="H30" i="12" s="1"/>
  <c r="G25" i="12"/>
  <c r="F25" i="12"/>
  <c r="E25" i="12"/>
  <c r="L24" i="12"/>
  <c r="D24" i="12"/>
  <c r="L23" i="12"/>
  <c r="D23" i="12"/>
  <c r="L22" i="12"/>
  <c r="D22" i="12"/>
  <c r="L21" i="12"/>
  <c r="D21" i="12"/>
  <c r="P20" i="12"/>
  <c r="O20" i="12"/>
  <c r="N20" i="12"/>
  <c r="M20" i="12"/>
  <c r="K20" i="12"/>
  <c r="J20" i="12"/>
  <c r="I20" i="12"/>
  <c r="I11" i="12" s="1"/>
  <c r="H20" i="12"/>
  <c r="G20" i="12"/>
  <c r="F20" i="12"/>
  <c r="E20" i="12"/>
  <c r="L19" i="12"/>
  <c r="D19" i="12"/>
  <c r="L18" i="12"/>
  <c r="D18" i="12"/>
  <c r="L17" i="12"/>
  <c r="D17" i="12"/>
  <c r="L16" i="12"/>
  <c r="D16" i="12"/>
  <c r="L15" i="12"/>
  <c r="D15" i="12"/>
  <c r="L14" i="12"/>
  <c r="D14" i="12"/>
  <c r="L13" i="12"/>
  <c r="D13" i="12"/>
  <c r="L12" i="12"/>
  <c r="D12" i="12"/>
  <c r="L10" i="12"/>
  <c r="D10" i="12"/>
  <c r="L9" i="12"/>
  <c r="D9" i="12"/>
  <c r="L8" i="12"/>
  <c r="D8" i="12"/>
  <c r="U8" i="12" s="1"/>
  <c r="P7" i="12"/>
  <c r="O7" i="12"/>
  <c r="N7" i="12"/>
  <c r="M7" i="12"/>
  <c r="K7" i="12"/>
  <c r="J7" i="12"/>
  <c r="I7" i="12"/>
  <c r="I6" i="12" s="1"/>
  <c r="I30" i="12" s="1"/>
  <c r="H7" i="12"/>
  <c r="G7" i="12"/>
  <c r="F7" i="12"/>
  <c r="E7" i="12"/>
  <c r="L29" i="13"/>
  <c r="D29" i="13"/>
  <c r="L28" i="13"/>
  <c r="D28" i="13"/>
  <c r="L27" i="13"/>
  <c r="D27" i="13"/>
  <c r="L26" i="13"/>
  <c r="D26" i="13"/>
  <c r="P25" i="13"/>
  <c r="P11" i="13" s="1"/>
  <c r="P6" i="13" s="1"/>
  <c r="P30" i="13" s="1"/>
  <c r="O25" i="13"/>
  <c r="N25" i="13"/>
  <c r="M25" i="13"/>
  <c r="K25" i="13"/>
  <c r="K11" i="13" s="1"/>
  <c r="K6" i="13" s="1"/>
  <c r="K30" i="13" s="1"/>
  <c r="J25" i="13"/>
  <c r="I25" i="13"/>
  <c r="H25" i="13"/>
  <c r="G25" i="13"/>
  <c r="F25" i="13"/>
  <c r="E25" i="13"/>
  <c r="L24" i="13"/>
  <c r="D24" i="13"/>
  <c r="L23" i="13"/>
  <c r="D23" i="13"/>
  <c r="L22" i="13"/>
  <c r="D22" i="13"/>
  <c r="L21" i="13"/>
  <c r="D21" i="13"/>
  <c r="P20" i="13"/>
  <c r="O20" i="13"/>
  <c r="O11" i="13" s="1"/>
  <c r="N20" i="13"/>
  <c r="M20" i="13"/>
  <c r="K20" i="13"/>
  <c r="J20" i="13"/>
  <c r="I20" i="13"/>
  <c r="H20" i="13"/>
  <c r="G20" i="13"/>
  <c r="F20" i="13"/>
  <c r="F11" i="13" s="1"/>
  <c r="E20" i="13"/>
  <c r="L19" i="13"/>
  <c r="D19" i="13"/>
  <c r="L18" i="13"/>
  <c r="D18" i="13"/>
  <c r="L17" i="13"/>
  <c r="D17" i="13"/>
  <c r="L16" i="13"/>
  <c r="D16" i="13"/>
  <c r="L15" i="13"/>
  <c r="D15" i="13"/>
  <c r="L14" i="13"/>
  <c r="D14" i="13"/>
  <c r="L13" i="13"/>
  <c r="D13" i="13"/>
  <c r="L12" i="13"/>
  <c r="D12" i="13"/>
  <c r="H11" i="13"/>
  <c r="L10" i="13"/>
  <c r="D10" i="13"/>
  <c r="L9" i="13"/>
  <c r="D9" i="13"/>
  <c r="L8" i="13"/>
  <c r="D8" i="13"/>
  <c r="U8" i="13" s="1"/>
  <c r="P7" i="13"/>
  <c r="O7" i="13"/>
  <c r="N7" i="13"/>
  <c r="M7" i="13"/>
  <c r="K7" i="13"/>
  <c r="J7" i="13"/>
  <c r="I7" i="13"/>
  <c r="H7" i="13"/>
  <c r="G7" i="13"/>
  <c r="F7" i="13"/>
  <c r="E7" i="13"/>
  <c r="L29" i="14"/>
  <c r="D29" i="14"/>
  <c r="L28" i="14"/>
  <c r="D28" i="14"/>
  <c r="L27" i="14"/>
  <c r="D27" i="14"/>
  <c r="L26" i="14"/>
  <c r="D26" i="14"/>
  <c r="P25" i="14"/>
  <c r="P11" i="14" s="1"/>
  <c r="O25" i="14"/>
  <c r="N25" i="14"/>
  <c r="M25" i="14"/>
  <c r="K25" i="14"/>
  <c r="J25" i="14"/>
  <c r="I25" i="14"/>
  <c r="H25" i="14"/>
  <c r="G25" i="14"/>
  <c r="G11" i="14" s="1"/>
  <c r="F25" i="14"/>
  <c r="E25" i="14"/>
  <c r="L24" i="14"/>
  <c r="D24" i="14"/>
  <c r="L23" i="14"/>
  <c r="D23" i="14"/>
  <c r="L22" i="14"/>
  <c r="D22" i="14"/>
  <c r="L21" i="14"/>
  <c r="D21" i="14"/>
  <c r="P20" i="14"/>
  <c r="O20" i="14"/>
  <c r="O11" i="14" s="1"/>
  <c r="N20" i="14"/>
  <c r="M20" i="14"/>
  <c r="K20" i="14"/>
  <c r="J20" i="14"/>
  <c r="J11" i="14" s="1"/>
  <c r="I20" i="14"/>
  <c r="H20" i="14"/>
  <c r="G20" i="14"/>
  <c r="F20" i="14"/>
  <c r="E20" i="14"/>
  <c r="L19" i="14"/>
  <c r="D19" i="14"/>
  <c r="L18" i="14"/>
  <c r="D18" i="14"/>
  <c r="L17" i="14"/>
  <c r="D17" i="14"/>
  <c r="L16" i="14"/>
  <c r="D16" i="14"/>
  <c r="L15" i="14"/>
  <c r="D15" i="14"/>
  <c r="L14" i="14"/>
  <c r="D14" i="14"/>
  <c r="L13" i="14"/>
  <c r="D13" i="14"/>
  <c r="L12" i="14"/>
  <c r="D12" i="14"/>
  <c r="H11" i="14"/>
  <c r="L10" i="14"/>
  <c r="D10" i="14"/>
  <c r="L9" i="14"/>
  <c r="D9" i="14"/>
  <c r="L8" i="14"/>
  <c r="D8" i="14"/>
  <c r="U8" i="14" s="1"/>
  <c r="P7" i="14"/>
  <c r="O7" i="14"/>
  <c r="N7" i="14"/>
  <c r="M7" i="14"/>
  <c r="K7" i="14"/>
  <c r="J7" i="14"/>
  <c r="I7" i="14"/>
  <c r="H7" i="14"/>
  <c r="G7" i="14"/>
  <c r="F7" i="14"/>
  <c r="E7" i="14"/>
  <c r="L29" i="18"/>
  <c r="D29" i="18"/>
  <c r="L28" i="18"/>
  <c r="D28" i="18"/>
  <c r="L27" i="18"/>
  <c r="D27" i="18"/>
  <c r="L26" i="18"/>
  <c r="D26" i="18"/>
  <c r="P25" i="18"/>
  <c r="P11" i="18" s="1"/>
  <c r="P6" i="18" s="1"/>
  <c r="P30" i="18" s="1"/>
  <c r="O25" i="18"/>
  <c r="N25" i="18"/>
  <c r="M25" i="18"/>
  <c r="K25" i="18"/>
  <c r="K11" i="18" s="1"/>
  <c r="K6" i="18" s="1"/>
  <c r="K30" i="18" s="1"/>
  <c r="J25" i="18"/>
  <c r="I25" i="18"/>
  <c r="H25" i="18"/>
  <c r="G25" i="18"/>
  <c r="F25" i="18"/>
  <c r="E25" i="18"/>
  <c r="L24" i="18"/>
  <c r="D24" i="18"/>
  <c r="L23" i="18"/>
  <c r="D23" i="18"/>
  <c r="L22" i="18"/>
  <c r="D22" i="18"/>
  <c r="L21" i="18"/>
  <c r="D21" i="18"/>
  <c r="P20" i="18"/>
  <c r="O20" i="18"/>
  <c r="O11" i="18" s="1"/>
  <c r="N20" i="18"/>
  <c r="M20" i="18"/>
  <c r="K20" i="18"/>
  <c r="J20" i="18"/>
  <c r="I20" i="18"/>
  <c r="H20" i="18"/>
  <c r="G20" i="18"/>
  <c r="F20" i="18"/>
  <c r="F11" i="18" s="1"/>
  <c r="E20" i="18"/>
  <c r="L19" i="18"/>
  <c r="D19" i="18"/>
  <c r="L18" i="18"/>
  <c r="D18" i="18"/>
  <c r="L17" i="18"/>
  <c r="D17" i="18"/>
  <c r="L16" i="18"/>
  <c r="D16" i="18"/>
  <c r="L15" i="18"/>
  <c r="D15" i="18"/>
  <c r="L14" i="18"/>
  <c r="D14" i="18"/>
  <c r="L13" i="18"/>
  <c r="D13" i="18"/>
  <c r="L12" i="18"/>
  <c r="D12" i="18"/>
  <c r="H11" i="18"/>
  <c r="L10" i="18"/>
  <c r="D10" i="18"/>
  <c r="L9" i="18"/>
  <c r="D9" i="18"/>
  <c r="L8" i="18"/>
  <c r="D8" i="18"/>
  <c r="U8" i="18" s="1"/>
  <c r="P7" i="18"/>
  <c r="O7" i="18"/>
  <c r="O6" i="18" s="1"/>
  <c r="O30" i="18" s="1"/>
  <c r="N7" i="18"/>
  <c r="M7" i="18"/>
  <c r="K7" i="18"/>
  <c r="J7" i="18"/>
  <c r="I7" i="18"/>
  <c r="H7" i="18"/>
  <c r="G7" i="18"/>
  <c r="F7" i="18"/>
  <c r="F6" i="18" s="1"/>
  <c r="F30" i="18" s="1"/>
  <c r="E7" i="18"/>
  <c r="H6" i="18"/>
  <c r="H30" i="18" s="1"/>
  <c r="L29" i="19"/>
  <c r="D29" i="19"/>
  <c r="L28" i="19"/>
  <c r="D28" i="19"/>
  <c r="L27" i="19"/>
  <c r="D27" i="19"/>
  <c r="L26" i="19"/>
  <c r="D26" i="19"/>
  <c r="P25" i="19"/>
  <c r="O25" i="19"/>
  <c r="O11" i="19" s="1"/>
  <c r="O6" i="19" s="1"/>
  <c r="O30" i="19" s="1"/>
  <c r="N25" i="19"/>
  <c r="M25" i="19"/>
  <c r="L25" i="19" s="1"/>
  <c r="K25" i="19"/>
  <c r="J25" i="19"/>
  <c r="I25" i="19"/>
  <c r="H25" i="19"/>
  <c r="H11" i="19" s="1"/>
  <c r="H6" i="19" s="1"/>
  <c r="H30" i="19" s="1"/>
  <c r="G25" i="19"/>
  <c r="F25" i="19"/>
  <c r="E25" i="19"/>
  <c r="L24" i="19"/>
  <c r="D24" i="19"/>
  <c r="L23" i="19"/>
  <c r="D23" i="19"/>
  <c r="L22" i="19"/>
  <c r="D22" i="19"/>
  <c r="L21" i="19"/>
  <c r="D21" i="19"/>
  <c r="P20" i="19"/>
  <c r="P11" i="19" s="1"/>
  <c r="O20" i="19"/>
  <c r="N20" i="19"/>
  <c r="M20" i="19"/>
  <c r="K20" i="19"/>
  <c r="K11" i="19" s="1"/>
  <c r="J20" i="19"/>
  <c r="I20" i="19"/>
  <c r="I11" i="19" s="1"/>
  <c r="H20" i="19"/>
  <c r="G20" i="19"/>
  <c r="G11" i="19" s="1"/>
  <c r="F20" i="19"/>
  <c r="E20" i="19"/>
  <c r="L19" i="19"/>
  <c r="D19" i="19"/>
  <c r="L18" i="19"/>
  <c r="D18" i="19"/>
  <c r="L17" i="19"/>
  <c r="D17" i="19"/>
  <c r="L16" i="19"/>
  <c r="D16" i="19"/>
  <c r="L15" i="19"/>
  <c r="D15" i="19"/>
  <c r="L14" i="19"/>
  <c r="D14" i="19"/>
  <c r="L13" i="19"/>
  <c r="D13" i="19"/>
  <c r="L12" i="19"/>
  <c r="D12" i="19"/>
  <c r="L10" i="19"/>
  <c r="D10" i="19"/>
  <c r="L9" i="19"/>
  <c r="D9" i="19"/>
  <c r="L8" i="19"/>
  <c r="D8" i="19"/>
  <c r="U8" i="19" s="1"/>
  <c r="P7" i="19"/>
  <c r="O7" i="19"/>
  <c r="N7" i="19"/>
  <c r="M7" i="19"/>
  <c r="K7" i="19"/>
  <c r="J7" i="19"/>
  <c r="I7" i="19"/>
  <c r="H7" i="19"/>
  <c r="G7" i="19"/>
  <c r="F7" i="19"/>
  <c r="E7" i="19"/>
  <c r="L29" i="27"/>
  <c r="D29" i="27"/>
  <c r="L28" i="27"/>
  <c r="D28" i="27"/>
  <c r="L27" i="27"/>
  <c r="D27" i="27"/>
  <c r="L26" i="27"/>
  <c r="D26" i="27"/>
  <c r="P25" i="27"/>
  <c r="O25" i="27"/>
  <c r="N25" i="27"/>
  <c r="L25" i="27" s="1"/>
  <c r="M25" i="27"/>
  <c r="K25" i="27"/>
  <c r="K11" i="27" s="1"/>
  <c r="K6" i="27" s="1"/>
  <c r="K30" i="27" s="1"/>
  <c r="J25" i="27"/>
  <c r="I25" i="27"/>
  <c r="I11" i="27" s="1"/>
  <c r="H25" i="27"/>
  <c r="G25" i="27"/>
  <c r="F25" i="27"/>
  <c r="E25" i="27"/>
  <c r="L24" i="27"/>
  <c r="D24" i="27"/>
  <c r="L23" i="27"/>
  <c r="D23" i="27"/>
  <c r="L22" i="27"/>
  <c r="D22" i="27"/>
  <c r="L21" i="27"/>
  <c r="D21" i="27"/>
  <c r="P20" i="27"/>
  <c r="O20" i="27"/>
  <c r="O11" i="27" s="1"/>
  <c r="N20" i="27"/>
  <c r="M20" i="27"/>
  <c r="L20" i="27" s="1"/>
  <c r="K20" i="27"/>
  <c r="J20" i="27"/>
  <c r="I20" i="27"/>
  <c r="H20" i="27"/>
  <c r="H11" i="27" s="1"/>
  <c r="G20" i="27"/>
  <c r="F20" i="27"/>
  <c r="F11" i="27" s="1"/>
  <c r="E20" i="27"/>
  <c r="L19" i="27"/>
  <c r="D19" i="27"/>
  <c r="L18" i="27"/>
  <c r="D18" i="27"/>
  <c r="L17" i="27"/>
  <c r="D17" i="27"/>
  <c r="L16" i="27"/>
  <c r="D16" i="27"/>
  <c r="L15" i="27"/>
  <c r="D15" i="27"/>
  <c r="L14" i="27"/>
  <c r="D14" i="27"/>
  <c r="L13" i="27"/>
  <c r="D13" i="27"/>
  <c r="L12" i="27"/>
  <c r="D12" i="27"/>
  <c r="P11" i="27"/>
  <c r="L10" i="27"/>
  <c r="D10" i="27"/>
  <c r="L9" i="27"/>
  <c r="D9" i="27"/>
  <c r="L8" i="27"/>
  <c r="D8" i="27"/>
  <c r="U8" i="27" s="1"/>
  <c r="P7" i="27"/>
  <c r="P6" i="27" s="1"/>
  <c r="P30" i="27" s="1"/>
  <c r="O7" i="27"/>
  <c r="N7" i="27"/>
  <c r="M7" i="27"/>
  <c r="K7" i="27"/>
  <c r="J7" i="27"/>
  <c r="I7" i="27"/>
  <c r="H7" i="27"/>
  <c r="G7" i="27"/>
  <c r="F7" i="27"/>
  <c r="E7" i="27"/>
  <c r="L29" i="28"/>
  <c r="D29" i="28"/>
  <c r="L28" i="28"/>
  <c r="D28" i="28"/>
  <c r="L27" i="28"/>
  <c r="D27" i="28"/>
  <c r="L26" i="28"/>
  <c r="D26" i="28"/>
  <c r="P25" i="28"/>
  <c r="O25" i="28"/>
  <c r="N25" i="28"/>
  <c r="M25" i="28"/>
  <c r="K25" i="28"/>
  <c r="J25" i="28"/>
  <c r="I25" i="28"/>
  <c r="H25" i="28"/>
  <c r="G25" i="28"/>
  <c r="F25" i="28"/>
  <c r="E25" i="28"/>
  <c r="L24" i="28"/>
  <c r="D24" i="28"/>
  <c r="L23" i="28"/>
  <c r="D23" i="28"/>
  <c r="L22" i="28"/>
  <c r="D22" i="28"/>
  <c r="L21" i="28"/>
  <c r="D21" i="28"/>
  <c r="P20" i="28"/>
  <c r="P11" i="28" s="1"/>
  <c r="P6" i="28" s="1"/>
  <c r="P30" i="28" s="1"/>
  <c r="O20" i="28"/>
  <c r="N20" i="28"/>
  <c r="M20" i="28"/>
  <c r="K20" i="28"/>
  <c r="K11" i="28" s="1"/>
  <c r="J20" i="28"/>
  <c r="I20" i="28"/>
  <c r="I11" i="28" s="1"/>
  <c r="H20" i="28"/>
  <c r="G20" i="28"/>
  <c r="G11" i="28" s="1"/>
  <c r="G6" i="28" s="1"/>
  <c r="G30" i="28" s="1"/>
  <c r="F20" i="28"/>
  <c r="E20" i="28"/>
  <c r="D20" i="28" s="1"/>
  <c r="L19" i="28"/>
  <c r="D19" i="28"/>
  <c r="L18" i="28"/>
  <c r="D18" i="28"/>
  <c r="L17" i="28"/>
  <c r="D17" i="28"/>
  <c r="L16" i="28"/>
  <c r="D16" i="28"/>
  <c r="L15" i="28"/>
  <c r="D15" i="28"/>
  <c r="L14" i="28"/>
  <c r="D14" i="28"/>
  <c r="L13" i="28"/>
  <c r="D13" i="28"/>
  <c r="L12" i="28"/>
  <c r="D12" i="28"/>
  <c r="O11" i="28"/>
  <c r="O6" i="28" s="1"/>
  <c r="O30" i="28" s="1"/>
  <c r="L10" i="28"/>
  <c r="D10" i="28"/>
  <c r="L9" i="28"/>
  <c r="D9" i="28"/>
  <c r="L8" i="28"/>
  <c r="D8" i="28"/>
  <c r="U8" i="28" s="1"/>
  <c r="P7" i="28"/>
  <c r="O7" i="28"/>
  <c r="N7" i="28"/>
  <c r="M7" i="28"/>
  <c r="K7" i="28"/>
  <c r="K6" i="28" s="1"/>
  <c r="K30" i="28" s="1"/>
  <c r="J7" i="28"/>
  <c r="I7" i="28"/>
  <c r="I6" i="28" s="1"/>
  <c r="I30" i="28" s="1"/>
  <c r="H7" i="28"/>
  <c r="G7" i="28"/>
  <c r="F7" i="28"/>
  <c r="E7" i="28"/>
  <c r="D7" i="28" s="1"/>
  <c r="L29" i="6"/>
  <c r="D29" i="6"/>
  <c r="L28" i="6"/>
  <c r="D28" i="6"/>
  <c r="L27" i="6"/>
  <c r="D27" i="6"/>
  <c r="L26" i="6"/>
  <c r="D26" i="6"/>
  <c r="P25" i="6"/>
  <c r="O25" i="6"/>
  <c r="N25" i="6"/>
  <c r="M25" i="6"/>
  <c r="K25" i="6"/>
  <c r="J25" i="6"/>
  <c r="J11" i="6" s="1"/>
  <c r="J6" i="6" s="1"/>
  <c r="J30" i="6" s="1"/>
  <c r="I25" i="6"/>
  <c r="H25" i="6"/>
  <c r="H11" i="6" s="1"/>
  <c r="H6" i="6" s="1"/>
  <c r="H30" i="6" s="1"/>
  <c r="G25" i="6"/>
  <c r="F25" i="6"/>
  <c r="D25" i="6" s="1"/>
  <c r="E25" i="6"/>
  <c r="L24" i="6"/>
  <c r="D24" i="6"/>
  <c r="L23" i="6"/>
  <c r="D23" i="6"/>
  <c r="L22" i="6"/>
  <c r="D22" i="6"/>
  <c r="L21" i="6"/>
  <c r="D21" i="6"/>
  <c r="P20" i="6"/>
  <c r="O20" i="6"/>
  <c r="N20" i="6"/>
  <c r="N11" i="6" s="1"/>
  <c r="M20" i="6"/>
  <c r="K20" i="6"/>
  <c r="J20" i="6"/>
  <c r="I20" i="6"/>
  <c r="H20" i="6"/>
  <c r="G20" i="6"/>
  <c r="G11" i="6" s="1"/>
  <c r="F20" i="6"/>
  <c r="E20" i="6"/>
  <c r="D20" i="6" s="1"/>
  <c r="L19" i="6"/>
  <c r="D19" i="6"/>
  <c r="L18" i="6"/>
  <c r="D18" i="6"/>
  <c r="L17" i="6"/>
  <c r="D17" i="6"/>
  <c r="L16" i="6"/>
  <c r="D16" i="6"/>
  <c r="L15" i="6"/>
  <c r="D15" i="6"/>
  <c r="L14" i="6"/>
  <c r="D14" i="6"/>
  <c r="L13" i="6"/>
  <c r="D13" i="6"/>
  <c r="L12" i="6"/>
  <c r="D12" i="6"/>
  <c r="L10" i="6"/>
  <c r="D10" i="6"/>
  <c r="L9" i="6"/>
  <c r="D9" i="6"/>
  <c r="L8" i="6"/>
  <c r="D8" i="6"/>
  <c r="U8" i="6" s="1"/>
  <c r="P7" i="6"/>
  <c r="O7" i="6"/>
  <c r="N7" i="6"/>
  <c r="M7" i="6"/>
  <c r="K7" i="6"/>
  <c r="J7" i="6"/>
  <c r="I7" i="6"/>
  <c r="H7" i="6"/>
  <c r="G7" i="6"/>
  <c r="F7" i="6"/>
  <c r="E7" i="6"/>
  <c r="D7" i="6" s="1"/>
  <c r="P6" i="6" l="1"/>
  <c r="P30" i="6" s="1"/>
  <c r="I6" i="27"/>
  <c r="I30" i="27" s="1"/>
  <c r="G6" i="19"/>
  <c r="G30" i="19" s="1"/>
  <c r="P6" i="19"/>
  <c r="P30" i="19" s="1"/>
  <c r="H6" i="14"/>
  <c r="H30" i="14" s="1"/>
  <c r="O6" i="14"/>
  <c r="O30" i="14" s="1"/>
  <c r="H6" i="13"/>
  <c r="H30" i="13" s="1"/>
  <c r="G6" i="9"/>
  <c r="G30" i="9" s="1"/>
  <c r="P6" i="9"/>
  <c r="P30" i="9" s="1"/>
  <c r="G6" i="8"/>
  <c r="G30" i="8" s="1"/>
  <c r="K11" i="6"/>
  <c r="K6" i="6" s="1"/>
  <c r="K30" i="6" s="1"/>
  <c r="P11" i="6"/>
  <c r="H11" i="28"/>
  <c r="J11" i="28"/>
  <c r="J6" i="28" s="1"/>
  <c r="J30" i="28" s="1"/>
  <c r="L20" i="28"/>
  <c r="D25" i="28"/>
  <c r="L7" i="27"/>
  <c r="G11" i="27"/>
  <c r="L7" i="19"/>
  <c r="J11" i="19"/>
  <c r="N11" i="18"/>
  <c r="N6" i="18" s="1"/>
  <c r="N30" i="18" s="1"/>
  <c r="I11" i="14"/>
  <c r="N11" i="13"/>
  <c r="J11" i="12"/>
  <c r="O11" i="12"/>
  <c r="O6" i="12" s="1"/>
  <c r="O30" i="12" s="1"/>
  <c r="G11" i="12"/>
  <c r="G6" i="12" s="1"/>
  <c r="G30" i="12" s="1"/>
  <c r="P11" i="12"/>
  <c r="P6" i="12" s="1"/>
  <c r="P30" i="12" s="1"/>
  <c r="J11" i="10"/>
  <c r="J6" i="10" s="1"/>
  <c r="J30" i="10" s="1"/>
  <c r="L7" i="9"/>
  <c r="H11" i="9"/>
  <c r="H6" i="9" s="1"/>
  <c r="H30" i="9" s="1"/>
  <c r="J11" i="9"/>
  <c r="D7" i="8"/>
  <c r="E11" i="8"/>
  <c r="E6" i="8" s="1"/>
  <c r="G11" i="8"/>
  <c r="P11" i="8"/>
  <c r="P6" i="8" s="1"/>
  <c r="P30" i="8" s="1"/>
  <c r="D25" i="8"/>
  <c r="G11" i="7"/>
  <c r="G6" i="7" s="1"/>
  <c r="G30" i="7" s="1"/>
  <c r="K11" i="7"/>
  <c r="P11" i="7"/>
  <c r="P6" i="7" s="1"/>
  <c r="P30" i="7" s="1"/>
  <c r="L25" i="7"/>
  <c r="H11" i="7"/>
  <c r="I11" i="7"/>
  <c r="I6" i="7" s="1"/>
  <c r="I30" i="7" s="1"/>
  <c r="L7" i="7"/>
  <c r="J11" i="7"/>
  <c r="J6" i="7" s="1"/>
  <c r="J30" i="7" s="1"/>
  <c r="H6" i="28"/>
  <c r="H30" i="28" s="1"/>
  <c r="L7" i="28"/>
  <c r="N11" i="28"/>
  <c r="N6" i="28" s="1"/>
  <c r="N30" i="28" s="1"/>
  <c r="F11" i="28"/>
  <c r="F6" i="28" s="1"/>
  <c r="F30" i="28" s="1"/>
  <c r="H6" i="27"/>
  <c r="H30" i="27" s="1"/>
  <c r="D7" i="27"/>
  <c r="D20" i="27"/>
  <c r="N11" i="27"/>
  <c r="D25" i="27"/>
  <c r="J11" i="27"/>
  <c r="J6" i="27" s="1"/>
  <c r="J30" i="27" s="1"/>
  <c r="D7" i="19"/>
  <c r="L20" i="19"/>
  <c r="N11" i="19"/>
  <c r="N6" i="19" s="1"/>
  <c r="N30" i="19" s="1"/>
  <c r="D20" i="19"/>
  <c r="F11" i="19"/>
  <c r="F6" i="19" s="1"/>
  <c r="F30" i="19" s="1"/>
  <c r="G11" i="18"/>
  <c r="L20" i="18"/>
  <c r="I11" i="18"/>
  <c r="L25" i="18"/>
  <c r="D7" i="18"/>
  <c r="I6" i="18"/>
  <c r="I30" i="18" s="1"/>
  <c r="D25" i="18"/>
  <c r="J11" i="18"/>
  <c r="J6" i="18" s="1"/>
  <c r="J30" i="18" s="1"/>
  <c r="G6" i="14"/>
  <c r="G30" i="14" s="1"/>
  <c r="P6" i="14"/>
  <c r="P30" i="14" s="1"/>
  <c r="L7" i="14"/>
  <c r="K11" i="14"/>
  <c r="K6" i="14" s="1"/>
  <c r="K30" i="14" s="1"/>
  <c r="L25" i="14"/>
  <c r="D7" i="14"/>
  <c r="L20" i="14"/>
  <c r="D25" i="14"/>
  <c r="N11" i="14"/>
  <c r="N6" i="14" s="1"/>
  <c r="N30" i="14" s="1"/>
  <c r="D20" i="14"/>
  <c r="F11" i="14"/>
  <c r="F6" i="14" s="1"/>
  <c r="F30" i="14" s="1"/>
  <c r="G11" i="13"/>
  <c r="G6" i="13" s="1"/>
  <c r="G30" i="13" s="1"/>
  <c r="L7" i="13"/>
  <c r="L20" i="13"/>
  <c r="I11" i="13"/>
  <c r="I6" i="13" s="1"/>
  <c r="I30" i="13" s="1"/>
  <c r="L25" i="13"/>
  <c r="D7" i="13"/>
  <c r="D20" i="13"/>
  <c r="D25" i="13"/>
  <c r="J11" i="13"/>
  <c r="J6" i="13" s="1"/>
  <c r="J30" i="13" s="1"/>
  <c r="L7" i="12"/>
  <c r="K11" i="12"/>
  <c r="K6" i="12" s="1"/>
  <c r="K30" i="12" s="1"/>
  <c r="L25" i="12"/>
  <c r="D7" i="12"/>
  <c r="L20" i="12"/>
  <c r="D25" i="12"/>
  <c r="N11" i="12"/>
  <c r="N6" i="12" s="1"/>
  <c r="N30" i="12" s="1"/>
  <c r="J6" i="12"/>
  <c r="J30" i="12" s="1"/>
  <c r="D20" i="12"/>
  <c r="F11" i="12"/>
  <c r="F6" i="12" s="1"/>
  <c r="F30" i="12" s="1"/>
  <c r="H6" i="10"/>
  <c r="H30" i="10" s="1"/>
  <c r="D7" i="10"/>
  <c r="I6" i="10"/>
  <c r="I30" i="10" s="1"/>
  <c r="E11" i="10"/>
  <c r="E6" i="10" s="1"/>
  <c r="N11" i="10"/>
  <c r="D25" i="10"/>
  <c r="D20" i="10"/>
  <c r="O11" i="10"/>
  <c r="O6" i="10" s="1"/>
  <c r="O30" i="10" s="1"/>
  <c r="G11" i="10"/>
  <c r="D7" i="9"/>
  <c r="L20" i="9"/>
  <c r="D25" i="9"/>
  <c r="N11" i="9"/>
  <c r="N6" i="9" s="1"/>
  <c r="N30" i="9" s="1"/>
  <c r="D20" i="9"/>
  <c r="F11" i="9"/>
  <c r="F6" i="9" s="1"/>
  <c r="F30" i="9" s="1"/>
  <c r="J11" i="8"/>
  <c r="J6" i="8" s="1"/>
  <c r="J30" i="8" s="1"/>
  <c r="L7" i="8"/>
  <c r="L20" i="8"/>
  <c r="I11" i="8"/>
  <c r="I6" i="8" s="1"/>
  <c r="I30" i="8" s="1"/>
  <c r="H6" i="7"/>
  <c r="H30" i="7" s="1"/>
  <c r="D7" i="7"/>
  <c r="L20" i="7"/>
  <c r="D25" i="7"/>
  <c r="N11" i="7"/>
  <c r="N6" i="7" s="1"/>
  <c r="N30" i="7" s="1"/>
  <c r="D20" i="7"/>
  <c r="F11" i="7"/>
  <c r="F6" i="7" s="1"/>
  <c r="F30" i="7" s="1"/>
  <c r="F11" i="6"/>
  <c r="O11" i="6"/>
  <c r="O6" i="6" s="1"/>
  <c r="O30" i="6" s="1"/>
  <c r="L7" i="6"/>
  <c r="I11" i="6"/>
  <c r="I6" i="6" s="1"/>
  <c r="I30" i="6" s="1"/>
  <c r="L25" i="6"/>
  <c r="F6" i="6"/>
  <c r="F30" i="6" s="1"/>
  <c r="L25" i="28"/>
  <c r="I6" i="19"/>
  <c r="I30" i="19" s="1"/>
  <c r="N6" i="13"/>
  <c r="N30" i="13" s="1"/>
  <c r="K6" i="7"/>
  <c r="K30" i="7" s="1"/>
  <c r="N6" i="10"/>
  <c r="N30" i="10" s="1"/>
  <c r="I6" i="9"/>
  <c r="I30" i="9" s="1"/>
  <c r="G6" i="6"/>
  <c r="G30" i="6" s="1"/>
  <c r="F6" i="13"/>
  <c r="F30" i="13" s="1"/>
  <c r="N6" i="27"/>
  <c r="N30" i="27" s="1"/>
  <c r="K6" i="19"/>
  <c r="K30" i="19" s="1"/>
  <c r="J6" i="9"/>
  <c r="J30" i="9" s="1"/>
  <c r="M6" i="8"/>
  <c r="N6" i="6"/>
  <c r="N30" i="6" s="1"/>
  <c r="G6" i="18"/>
  <c r="G30" i="18" s="1"/>
  <c r="J6" i="19"/>
  <c r="J30" i="19" s="1"/>
  <c r="F6" i="27"/>
  <c r="F30" i="27" s="1"/>
  <c r="O6" i="27"/>
  <c r="O30" i="27" s="1"/>
  <c r="D20" i="18"/>
  <c r="I6" i="14"/>
  <c r="I30" i="14" s="1"/>
  <c r="G6" i="10"/>
  <c r="G30" i="10" s="1"/>
  <c r="K6" i="9"/>
  <c r="K30" i="9" s="1"/>
  <c r="O6" i="13"/>
  <c r="O30" i="13" s="1"/>
  <c r="L20" i="6"/>
  <c r="G6" i="27"/>
  <c r="G30" i="27" s="1"/>
  <c r="D25" i="19"/>
  <c r="L7" i="18"/>
  <c r="J6" i="14"/>
  <c r="J30" i="14" s="1"/>
  <c r="O6" i="8"/>
  <c r="O30" i="8" s="1"/>
  <c r="E11" i="6"/>
  <c r="D11" i="6" s="1"/>
  <c r="M11" i="6"/>
  <c r="E11" i="27"/>
  <c r="D11" i="27" s="1"/>
  <c r="M11" i="27"/>
  <c r="L11" i="27" s="1"/>
  <c r="E6" i="18"/>
  <c r="E11" i="18"/>
  <c r="D11" i="18" s="1"/>
  <c r="M11" i="18"/>
  <c r="L11" i="18" s="1"/>
  <c r="E11" i="13"/>
  <c r="M11" i="13"/>
  <c r="L11" i="13" s="1"/>
  <c r="M11" i="10"/>
  <c r="F11" i="10"/>
  <c r="D11" i="10" s="1"/>
  <c r="F11" i="8"/>
  <c r="N11" i="8"/>
  <c r="L11" i="8" s="1"/>
  <c r="E11" i="28"/>
  <c r="M11" i="28"/>
  <c r="E11" i="19"/>
  <c r="M11" i="19"/>
  <c r="E11" i="14"/>
  <c r="M11" i="14"/>
  <c r="E11" i="12"/>
  <c r="M11" i="12"/>
  <c r="E11" i="9"/>
  <c r="M11" i="9"/>
  <c r="E11" i="7"/>
  <c r="M11" i="7"/>
  <c r="D11" i="8" l="1"/>
  <c r="D11" i="13"/>
  <c r="L11" i="6"/>
  <c r="E6" i="6"/>
  <c r="M6" i="18"/>
  <c r="M30" i="18" s="1"/>
  <c r="L30" i="18" s="1"/>
  <c r="L11" i="10"/>
  <c r="M6" i="10"/>
  <c r="M30" i="10" s="1"/>
  <c r="L30" i="10" s="1"/>
  <c r="M6" i="6"/>
  <c r="L6" i="10"/>
  <c r="E6" i="12"/>
  <c r="D11" i="12"/>
  <c r="M30" i="8"/>
  <c r="M30" i="6"/>
  <c r="L30" i="6" s="1"/>
  <c r="L6" i="6"/>
  <c r="E30" i="10"/>
  <c r="M6" i="14"/>
  <c r="L11" i="14"/>
  <c r="N6" i="8"/>
  <c r="N30" i="8" s="1"/>
  <c r="M6" i="13"/>
  <c r="M6" i="27"/>
  <c r="M6" i="28"/>
  <c r="L11" i="28"/>
  <c r="E30" i="18"/>
  <c r="D30" i="18" s="1"/>
  <c r="D6" i="18"/>
  <c r="U6" i="18" s="1"/>
  <c r="E6" i="14"/>
  <c r="D11" i="14"/>
  <c r="F6" i="8"/>
  <c r="F30" i="8" s="1"/>
  <c r="E6" i="13"/>
  <c r="E6" i="27"/>
  <c r="L6" i="18"/>
  <c r="E6" i="28"/>
  <c r="D11" i="28"/>
  <c r="E30" i="6"/>
  <c r="D30" i="6" s="1"/>
  <c r="D6" i="6"/>
  <c r="U6" i="6" s="1"/>
  <c r="E30" i="8"/>
  <c r="M6" i="7"/>
  <c r="L11" i="7"/>
  <c r="M6" i="19"/>
  <c r="L11" i="19"/>
  <c r="F6" i="10"/>
  <c r="F30" i="10" s="1"/>
  <c r="M6" i="9"/>
  <c r="L11" i="9"/>
  <c r="E6" i="9"/>
  <c r="D11" i="9"/>
  <c r="M6" i="12"/>
  <c r="L11" i="12"/>
  <c r="E6" i="7"/>
  <c r="D11" i="7"/>
  <c r="E6" i="19"/>
  <c r="D11" i="19"/>
  <c r="U9" i="18"/>
  <c r="U7" i="6"/>
  <c r="U7" i="18"/>
  <c r="D38" i="32"/>
  <c r="D37" i="32"/>
  <c r="D35" i="4"/>
  <c r="D34" i="32"/>
  <c r="L6" i="8" l="1"/>
  <c r="E30" i="9"/>
  <c r="D30" i="9" s="1"/>
  <c r="D6" i="9"/>
  <c r="U6" i="9" s="1"/>
  <c r="D30" i="8"/>
  <c r="E30" i="27"/>
  <c r="D30" i="27" s="1"/>
  <c r="D6" i="27"/>
  <c r="U6" i="27" s="1"/>
  <c r="M30" i="28"/>
  <c r="L30" i="28" s="1"/>
  <c r="L6" i="28"/>
  <c r="D6" i="8"/>
  <c r="U6" i="8" s="1"/>
  <c r="E30" i="13"/>
  <c r="D30" i="13" s="1"/>
  <c r="D6" i="13"/>
  <c r="U6" i="13" s="1"/>
  <c r="L6" i="27"/>
  <c r="M30" i="27"/>
  <c r="L30" i="27" s="1"/>
  <c r="E30" i="7"/>
  <c r="D30" i="7" s="1"/>
  <c r="D6" i="7"/>
  <c r="U6" i="7" s="1"/>
  <c r="E30" i="14"/>
  <c r="D30" i="14" s="1"/>
  <c r="D6" i="14"/>
  <c r="U6" i="14" s="1"/>
  <c r="M30" i="19"/>
  <c r="L30" i="19" s="1"/>
  <c r="L6" i="19"/>
  <c r="E30" i="28"/>
  <c r="D30" i="28" s="1"/>
  <c r="D6" i="28"/>
  <c r="U6" i="28" s="1"/>
  <c r="M30" i="14"/>
  <c r="L30" i="14" s="1"/>
  <c r="L6" i="14"/>
  <c r="E30" i="12"/>
  <c r="D30" i="12" s="1"/>
  <c r="D6" i="12"/>
  <c r="U6" i="12" s="1"/>
  <c r="M30" i="9"/>
  <c r="L30" i="9" s="1"/>
  <c r="L6" i="9"/>
  <c r="M30" i="13"/>
  <c r="L30" i="13" s="1"/>
  <c r="L6" i="13"/>
  <c r="L30" i="8"/>
  <c r="M30" i="12"/>
  <c r="L30" i="12" s="1"/>
  <c r="L6" i="12"/>
  <c r="D30" i="10"/>
  <c r="E30" i="19"/>
  <c r="D30" i="19" s="1"/>
  <c r="D6" i="19"/>
  <c r="U6" i="19" s="1"/>
  <c r="U9" i="6"/>
  <c r="M30" i="7"/>
  <c r="L30" i="7" s="1"/>
  <c r="L6" i="7"/>
  <c r="D6" i="10"/>
  <c r="U6" i="10" s="1"/>
  <c r="U26" i="4"/>
  <c r="U27" i="4"/>
  <c r="D34" i="4"/>
  <c r="D35" i="32"/>
  <c r="D37" i="4"/>
  <c r="D38" i="4"/>
  <c r="U9" i="7" l="1"/>
  <c r="U7" i="7"/>
  <c r="U7" i="28"/>
  <c r="U9" i="28"/>
  <c r="U9" i="27"/>
  <c r="U7" i="27"/>
  <c r="U7" i="10"/>
  <c r="U9" i="10"/>
  <c r="U7" i="19"/>
  <c r="U9" i="19"/>
  <c r="U7" i="13"/>
  <c r="U9" i="13"/>
  <c r="L8" i="4"/>
  <c r="U7" i="9"/>
  <c r="U9" i="9"/>
  <c r="U9" i="12"/>
  <c r="U7" i="12"/>
  <c r="U9" i="14"/>
  <c r="U7" i="14"/>
  <c r="U9" i="8"/>
  <c r="U7" i="8"/>
  <c r="U28" i="4"/>
  <c r="P32" i="4" l="1"/>
  <c r="O32" i="4"/>
  <c r="N32" i="4"/>
  <c r="M32" i="4"/>
  <c r="L32" i="4"/>
  <c r="K32" i="4"/>
  <c r="J32" i="4"/>
  <c r="I32" i="4"/>
  <c r="H32" i="4"/>
  <c r="G32" i="4"/>
  <c r="F32" i="4"/>
  <c r="E32" i="4"/>
  <c r="D32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U30" i="4" l="1"/>
  <c r="U29" i="4"/>
  <c r="U22" i="4"/>
  <c r="U24" i="4"/>
  <c r="U21" i="4"/>
  <c r="U23" i="4"/>
  <c r="U32" i="4"/>
  <c r="U20" i="4"/>
  <c r="U19" i="4"/>
  <c r="U25" i="4"/>
  <c r="U31" i="4"/>
  <c r="U15" i="4"/>
  <c r="U16" i="4"/>
  <c r="U17" i="4"/>
  <c r="U18" i="4"/>
  <c r="U10" i="13"/>
  <c r="U11" i="13"/>
  <c r="U10" i="7"/>
  <c r="U11" i="7"/>
  <c r="U10" i="14"/>
  <c r="U11" i="14"/>
  <c r="U10" i="6"/>
  <c r="U11" i="6"/>
  <c r="U10" i="8"/>
  <c r="U11" i="8"/>
  <c r="U10" i="18"/>
  <c r="U11" i="18"/>
  <c r="U10" i="19"/>
  <c r="U11" i="19"/>
  <c r="U10" i="10"/>
  <c r="U11" i="10"/>
  <c r="U10" i="27"/>
  <c r="U11" i="27"/>
  <c r="U10" i="9"/>
  <c r="U11" i="9"/>
  <c r="U10" i="12"/>
  <c r="U11" i="12"/>
  <c r="U10" i="28"/>
  <c r="U11" i="28"/>
  <c r="A2" i="4"/>
  <c r="P32" i="32" l="1"/>
  <c r="O32" i="32"/>
  <c r="N32" i="32"/>
  <c r="M32" i="32"/>
  <c r="L32" i="32"/>
  <c r="K32" i="32"/>
  <c r="J32" i="32"/>
  <c r="I32" i="32"/>
  <c r="H32" i="32"/>
  <c r="G32" i="32"/>
  <c r="F32" i="32"/>
  <c r="E32" i="32"/>
  <c r="D32" i="32"/>
  <c r="P31" i="32"/>
  <c r="O31" i="32"/>
  <c r="N31" i="32"/>
  <c r="M31" i="32"/>
  <c r="L31" i="32"/>
  <c r="K31" i="32"/>
  <c r="J31" i="32"/>
  <c r="I31" i="32"/>
  <c r="H31" i="32"/>
  <c r="G31" i="32"/>
  <c r="F31" i="32"/>
  <c r="E31" i="32"/>
  <c r="D31" i="32"/>
  <c r="P30" i="32"/>
  <c r="O30" i="32"/>
  <c r="N30" i="32"/>
  <c r="M30" i="32"/>
  <c r="L30" i="32"/>
  <c r="K30" i="32"/>
  <c r="J30" i="32"/>
  <c r="I30" i="32"/>
  <c r="H30" i="32"/>
  <c r="G30" i="32"/>
  <c r="F30" i="32"/>
  <c r="E30" i="32"/>
  <c r="D30" i="32"/>
  <c r="P29" i="32"/>
  <c r="O29" i="32"/>
  <c r="N29" i="32"/>
  <c r="M29" i="32"/>
  <c r="L29" i="32"/>
  <c r="K29" i="32"/>
  <c r="J29" i="32"/>
  <c r="I29" i="32"/>
  <c r="H29" i="32"/>
  <c r="G29" i="32"/>
  <c r="F29" i="32"/>
  <c r="E29" i="32"/>
  <c r="D29" i="32"/>
  <c r="P28" i="32"/>
  <c r="O28" i="32"/>
  <c r="N28" i="32"/>
  <c r="M28" i="32"/>
  <c r="L28" i="32"/>
  <c r="K28" i="32"/>
  <c r="J28" i="32"/>
  <c r="I28" i="32"/>
  <c r="H28" i="32"/>
  <c r="G28" i="32"/>
  <c r="F28" i="32"/>
  <c r="E28" i="32"/>
  <c r="D28" i="32"/>
  <c r="P27" i="32"/>
  <c r="O27" i="32"/>
  <c r="N27" i="32"/>
  <c r="M27" i="32"/>
  <c r="L27" i="32"/>
  <c r="K27" i="32"/>
  <c r="J27" i="32"/>
  <c r="I27" i="32"/>
  <c r="H27" i="32"/>
  <c r="G27" i="32"/>
  <c r="F27" i="32"/>
  <c r="E27" i="32"/>
  <c r="D27" i="32"/>
  <c r="P26" i="32"/>
  <c r="O26" i="32"/>
  <c r="N26" i="32"/>
  <c r="M26" i="32"/>
  <c r="L26" i="32"/>
  <c r="K26" i="32"/>
  <c r="J26" i="32"/>
  <c r="I26" i="32"/>
  <c r="H26" i="32"/>
  <c r="G26" i="32"/>
  <c r="F26" i="32"/>
  <c r="E26" i="32"/>
  <c r="D26" i="32"/>
  <c r="P25" i="32"/>
  <c r="O25" i="32"/>
  <c r="N25" i="32"/>
  <c r="M25" i="32"/>
  <c r="L25" i="32"/>
  <c r="K25" i="32"/>
  <c r="J25" i="32"/>
  <c r="I25" i="32"/>
  <c r="H25" i="32"/>
  <c r="G25" i="32"/>
  <c r="F25" i="32"/>
  <c r="E25" i="32"/>
  <c r="D25" i="32"/>
  <c r="P24" i="32"/>
  <c r="O24" i="32"/>
  <c r="N24" i="32"/>
  <c r="M24" i="32"/>
  <c r="L24" i="32"/>
  <c r="K24" i="32"/>
  <c r="J24" i="32"/>
  <c r="I24" i="32"/>
  <c r="H24" i="32"/>
  <c r="G24" i="32"/>
  <c r="F24" i="32"/>
  <c r="E24" i="32"/>
  <c r="D24" i="32"/>
  <c r="P23" i="32"/>
  <c r="O23" i="32"/>
  <c r="N23" i="32"/>
  <c r="M23" i="32"/>
  <c r="L23" i="32"/>
  <c r="K23" i="32"/>
  <c r="J23" i="32"/>
  <c r="I23" i="32"/>
  <c r="H23" i="32"/>
  <c r="G23" i="32"/>
  <c r="F23" i="32"/>
  <c r="E23" i="32"/>
  <c r="D23" i="32"/>
  <c r="P22" i="32"/>
  <c r="O22" i="32"/>
  <c r="N22" i="32"/>
  <c r="M22" i="32"/>
  <c r="L22" i="32"/>
  <c r="K22" i="32"/>
  <c r="J22" i="32"/>
  <c r="I22" i="32"/>
  <c r="H22" i="32"/>
  <c r="G22" i="32"/>
  <c r="F22" i="32"/>
  <c r="E22" i="32"/>
  <c r="D22" i="32"/>
  <c r="P21" i="32"/>
  <c r="O21" i="32"/>
  <c r="N21" i="32"/>
  <c r="M21" i="32"/>
  <c r="L21" i="32"/>
  <c r="K21" i="32"/>
  <c r="J21" i="32"/>
  <c r="I21" i="32"/>
  <c r="H21" i="32"/>
  <c r="G21" i="32"/>
  <c r="F21" i="32"/>
  <c r="E21" i="32"/>
  <c r="D21" i="32"/>
  <c r="P20" i="32"/>
  <c r="O20" i="32"/>
  <c r="N20" i="32"/>
  <c r="M20" i="32"/>
  <c r="L20" i="32"/>
  <c r="K20" i="32"/>
  <c r="J20" i="32"/>
  <c r="I20" i="32"/>
  <c r="H20" i="32"/>
  <c r="G20" i="32"/>
  <c r="F20" i="32"/>
  <c r="E20" i="32"/>
  <c r="D20" i="32"/>
  <c r="P19" i="32"/>
  <c r="O19" i="32"/>
  <c r="N19" i="32"/>
  <c r="M19" i="32"/>
  <c r="L19" i="32"/>
  <c r="K19" i="32"/>
  <c r="J19" i="32"/>
  <c r="I19" i="32"/>
  <c r="H19" i="32"/>
  <c r="G19" i="32"/>
  <c r="F19" i="32"/>
  <c r="E19" i="32"/>
  <c r="D19" i="32"/>
  <c r="P18" i="32"/>
  <c r="O18" i="32"/>
  <c r="N18" i="32"/>
  <c r="M18" i="32"/>
  <c r="L18" i="32"/>
  <c r="K18" i="32"/>
  <c r="J18" i="32"/>
  <c r="I18" i="32"/>
  <c r="H18" i="32"/>
  <c r="G18" i="32"/>
  <c r="F18" i="32"/>
  <c r="E18" i="32"/>
  <c r="D18" i="32"/>
  <c r="P17" i="32"/>
  <c r="O17" i="32"/>
  <c r="N17" i="32"/>
  <c r="M17" i="32"/>
  <c r="L17" i="32"/>
  <c r="K17" i="32"/>
  <c r="J17" i="32"/>
  <c r="I17" i="32"/>
  <c r="H17" i="32"/>
  <c r="G17" i="32"/>
  <c r="F17" i="32"/>
  <c r="E17" i="32"/>
  <c r="D17" i="32"/>
  <c r="P16" i="32"/>
  <c r="O16" i="32"/>
  <c r="N16" i="32"/>
  <c r="M16" i="32"/>
  <c r="L16" i="32"/>
  <c r="K16" i="32"/>
  <c r="J16" i="32"/>
  <c r="I16" i="32"/>
  <c r="H16" i="32"/>
  <c r="G16" i="32"/>
  <c r="F16" i="32"/>
  <c r="E16" i="32"/>
  <c r="D16" i="32"/>
  <c r="P15" i="32"/>
  <c r="O15" i="32"/>
  <c r="N15" i="32"/>
  <c r="M15" i="32"/>
  <c r="L15" i="32"/>
  <c r="K15" i="32"/>
  <c r="J15" i="32"/>
  <c r="I15" i="32"/>
  <c r="H15" i="32"/>
  <c r="G15" i="32"/>
  <c r="F15" i="32"/>
  <c r="E15" i="32"/>
  <c r="D15" i="32"/>
  <c r="P14" i="32"/>
  <c r="O14" i="32"/>
  <c r="N14" i="32"/>
  <c r="M14" i="32"/>
  <c r="L14" i="32"/>
  <c r="K14" i="32"/>
  <c r="J14" i="32"/>
  <c r="I14" i="32"/>
  <c r="H14" i="32"/>
  <c r="G14" i="32"/>
  <c r="F14" i="32"/>
  <c r="E14" i="32"/>
  <c r="D14" i="32"/>
  <c r="P13" i="32"/>
  <c r="O13" i="32"/>
  <c r="N13" i="32"/>
  <c r="M13" i="32"/>
  <c r="L13" i="32"/>
  <c r="K13" i="32"/>
  <c r="J13" i="32"/>
  <c r="I13" i="32"/>
  <c r="H13" i="32"/>
  <c r="G13" i="32"/>
  <c r="F13" i="32"/>
  <c r="E13" i="32"/>
  <c r="D13" i="32"/>
  <c r="P12" i="32"/>
  <c r="O12" i="32"/>
  <c r="N12" i="32"/>
  <c r="M12" i="32"/>
  <c r="L12" i="32"/>
  <c r="K12" i="32"/>
  <c r="J12" i="32"/>
  <c r="I12" i="32"/>
  <c r="H12" i="32"/>
  <c r="G12" i="32"/>
  <c r="F12" i="32"/>
  <c r="E12" i="32"/>
  <c r="D12" i="32"/>
  <c r="P11" i="32"/>
  <c r="O11" i="32"/>
  <c r="N11" i="32"/>
  <c r="M11" i="32"/>
  <c r="L11" i="32"/>
  <c r="K11" i="32"/>
  <c r="J11" i="32"/>
  <c r="I11" i="32"/>
  <c r="H11" i="32"/>
  <c r="G11" i="32"/>
  <c r="F11" i="32"/>
  <c r="E11" i="32"/>
  <c r="P10" i="32"/>
  <c r="O10" i="32"/>
  <c r="N10" i="32"/>
  <c r="M10" i="32"/>
  <c r="L10" i="32"/>
  <c r="K10" i="32"/>
  <c r="J10" i="32"/>
  <c r="I10" i="32"/>
  <c r="H10" i="32"/>
  <c r="G10" i="32"/>
  <c r="F10" i="32"/>
  <c r="E10" i="32"/>
  <c r="D10" i="32"/>
  <c r="P9" i="32"/>
  <c r="O9" i="32"/>
  <c r="N9" i="32"/>
  <c r="M9" i="32"/>
  <c r="L9" i="32"/>
  <c r="K9" i="32"/>
  <c r="J9" i="32"/>
  <c r="I9" i="32"/>
  <c r="H9" i="32"/>
  <c r="G9" i="32"/>
  <c r="F9" i="32"/>
  <c r="E9" i="32"/>
  <c r="D9" i="32"/>
  <c r="P8" i="32"/>
  <c r="O8" i="32"/>
  <c r="N8" i="32"/>
  <c r="M8" i="32"/>
  <c r="L8" i="32"/>
  <c r="K8" i="32"/>
  <c r="J8" i="32"/>
  <c r="I8" i="32"/>
  <c r="H8" i="32"/>
  <c r="G8" i="32"/>
  <c r="F8" i="32"/>
  <c r="E8" i="32"/>
  <c r="D8" i="32"/>
  <c r="S8" i="32" s="1"/>
  <c r="D11" i="32"/>
  <c r="A2" i="32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P10" i="4"/>
  <c r="O10" i="4"/>
  <c r="N10" i="4"/>
  <c r="M10" i="4"/>
  <c r="L10" i="4"/>
  <c r="K10" i="4"/>
  <c r="J10" i="4"/>
  <c r="I10" i="4"/>
  <c r="H10" i="4"/>
  <c r="G10" i="4"/>
  <c r="F10" i="4"/>
  <c r="E10" i="4"/>
  <c r="P9" i="4"/>
  <c r="O9" i="4"/>
  <c r="N9" i="4"/>
  <c r="M9" i="4"/>
  <c r="L9" i="4"/>
  <c r="K9" i="4"/>
  <c r="J9" i="4"/>
  <c r="I9" i="4"/>
  <c r="H9" i="4"/>
  <c r="G9" i="4"/>
  <c r="F9" i="4"/>
  <c r="E9" i="4"/>
  <c r="D9" i="4"/>
  <c r="P8" i="4"/>
  <c r="O8" i="4"/>
  <c r="N8" i="4"/>
  <c r="M8" i="4"/>
  <c r="K8" i="4"/>
  <c r="J8" i="4"/>
  <c r="I8" i="4"/>
  <c r="H8" i="4"/>
  <c r="G8" i="4"/>
  <c r="F8" i="4"/>
  <c r="E8" i="4"/>
  <c r="D8" i="4"/>
  <c r="U8" i="4" s="1"/>
  <c r="D10" i="4"/>
  <c r="S9" i="32" l="1"/>
  <c r="S13" i="32"/>
  <c r="S11" i="32"/>
  <c r="S12" i="32"/>
  <c r="U12" i="4"/>
  <c r="U11" i="4"/>
  <c r="U10" i="4"/>
  <c r="S10" i="32"/>
  <c r="U9" i="4"/>
  <c r="U13" i="4"/>
</calcChain>
</file>

<file path=xl/sharedStrings.xml><?xml version="1.0" encoding="utf-8"?>
<sst xmlns="http://schemas.openxmlformats.org/spreadsheetml/2006/main" count="1426" uniqueCount="220">
  <si>
    <t>Код</t>
  </si>
  <si>
    <t>В том числе обследовано</t>
  </si>
  <si>
    <t>Среди взрослых</t>
  </si>
  <si>
    <t>Среди детей</t>
  </si>
  <si>
    <t>Беременные</t>
  </si>
  <si>
    <t>Контингент обследованных</t>
  </si>
  <si>
    <t>Доноры (крови, биологических жидкостей, органов и тканей)</t>
  </si>
  <si>
    <t>в ИФА</t>
  </si>
  <si>
    <t>Мужчины</t>
  </si>
  <si>
    <t>Женщины</t>
  </si>
  <si>
    <t>Обследованные в плановом порядке (сумма строк 03-05)</t>
  </si>
  <si>
    <t>Медицинский и иной персонал, работающий с больными ВИЧ-инфекцией или инфицированным материалом</t>
  </si>
  <si>
    <t>Лица при призыве на военную службу, поступающие на военную службу (приравненную службу) по контракту, поступающие в военно-учебные заведения</t>
  </si>
  <si>
    <t>Обследованные добровольно по инициативе пациента (при отсутствии других причин обследования)</t>
  </si>
  <si>
    <t>Лица, употребляющие психоактивные вещества</t>
  </si>
  <si>
    <t>Мужчины, имеющие секс с мужчинами</t>
  </si>
  <si>
    <t>Лица, занимающиеся оказанием коммерческих сексуальных услуг</t>
  </si>
  <si>
    <t>Мужья, половые партнеры женщин, поставленных на учет по беременности</t>
  </si>
  <si>
    <t>Лица, находящиеся в местах лишения свободы</t>
  </si>
  <si>
    <t>Обследованные по клиническим показаниям (сумма строк 16-18)</t>
  </si>
  <si>
    <t>Больные с клиническими проявлениями ВИЧ-инфекции, СПИД-индикаторных заболеваний</t>
  </si>
  <si>
    <t>Обследованные на ВИЧ при обращении за медицинской помощью (в соответствии со стандартами оказания медицинской помощи), кроме больных гепатитами В, С</t>
  </si>
  <si>
    <t>Лица с подозрением или подтвержденным диагнозом гепатита В или гепатита С</t>
  </si>
  <si>
    <t>Контактные лица, выявленные при проведении эпидемиологического расследования (кроме детей, рожденных ВИЧ-инфицированными матерями)</t>
  </si>
  <si>
    <t>Дети, рожденные ВИЧ-инфицированными матерями</t>
  </si>
  <si>
    <t>Участники аварийной ситуации с попаданием крови и биологических жидкостей под кожу, на кожу и слизистые</t>
  </si>
  <si>
    <t>Иностранные граждане и лица без гражданства</t>
  </si>
  <si>
    <t>Граждане Российской Федерации, всего (сумма строк 02 + 06), в том числе:</t>
  </si>
  <si>
    <t>Обследованные добровольно (сумма строк 07-15 + 19 + 20 + 23)</t>
  </si>
  <si>
    <t>Обследованные при проведении эпидемиологического расследования (сумма строк 21 + 22)</t>
  </si>
  <si>
    <t>ИТОГО (сумма строк 01 + 24)</t>
  </si>
  <si>
    <t>-1-</t>
  </si>
  <si>
    <t>-2-</t>
  </si>
  <si>
    <t>-3-</t>
  </si>
  <si>
    <t>-4-</t>
  </si>
  <si>
    <t>Выявлено положительных результатов
при референс-исследовании у обследованных (из гр. 4)</t>
  </si>
  <si>
    <t>Всего
обследовано
на ВИЧ</t>
  </si>
  <si>
    <t>Дети
(0-14)</t>
  </si>
  <si>
    <t>Обследовано анонимно
- из графы 4</t>
  </si>
  <si>
    <t>Проведено анализов обследованным
- из графы 4</t>
  </si>
  <si>
    <t>-5-</t>
  </si>
  <si>
    <t>-6-</t>
  </si>
  <si>
    <t>-7-</t>
  </si>
  <si>
    <t>-8-</t>
  </si>
  <si>
    <t>-9-</t>
  </si>
  <si>
    <t>-10-</t>
  </si>
  <si>
    <t>-11-</t>
  </si>
  <si>
    <t>-12-</t>
  </si>
  <si>
    <t>-13-</t>
  </si>
  <si>
    <t>-14-</t>
  </si>
  <si>
    <t>-15-</t>
  </si>
  <si>
    <t>-16-</t>
  </si>
  <si>
    <t>в ИБ
или
ПЦР</t>
  </si>
  <si>
    <t>В том числе ИБ-позитивный или
выявлены РНК/ДНК ВИЧ</t>
  </si>
  <si>
    <t>Подростки
(15-17)</t>
  </si>
  <si>
    <t>N строки</t>
  </si>
  <si>
    <t>118-М</t>
  </si>
  <si>
    <t>118-А</t>
  </si>
  <si>
    <t>Прочие - всего, в том числе:</t>
  </si>
  <si>
    <t>Лица с подозрением или подтвержденным диагнозом ИППП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</si>
  <si>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</si>
  <si>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</si>
  <si>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</si>
  <si>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</si>
  <si>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</si>
  <si>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</si>
  <si>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</si>
  <si>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</si>
  <si>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</si>
  <si>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I квартал</t>
  </si>
  <si>
    <t>II квартал</t>
  </si>
  <si>
    <t>III квартал</t>
  </si>
  <si>
    <t>IV квартал</t>
  </si>
  <si>
    <t>Годовая</t>
  </si>
  <si>
    <t>I полугодие</t>
  </si>
  <si>
    <t>II полугодие</t>
  </si>
  <si>
    <t>9 месяцев</t>
  </si>
  <si>
    <t>2 месяца</t>
  </si>
  <si>
    <t>4 месяца</t>
  </si>
  <si>
    <t>5 месяцев</t>
  </si>
  <si>
    <t>7 месяцев</t>
  </si>
  <si>
    <t>8 месяцев</t>
  </si>
  <si>
    <t>10 месяцев</t>
  </si>
  <si>
    <t>11 месяцев</t>
  </si>
  <si>
    <t>охват населения =</t>
  </si>
  <si>
    <t>Доля клинических показаний=</t>
  </si>
  <si>
    <t>Доля уязвимых групп и групп риска=</t>
  </si>
  <si>
    <t>Доля уязвимых групп=</t>
  </si>
  <si>
    <t>Прочие</t>
  </si>
  <si>
    <t xml:space="preserve">Проведено исследований на ВИЧ с применением простых/быстрых тестов в отчетный период, всего </t>
  </si>
  <si>
    <t>—</t>
  </si>
  <si>
    <t xml:space="preserve">из них среди мужчин </t>
  </si>
  <si>
    <t>Выявлены позитивные результаты при тестировани простыми/быстрыми тестами, всего</t>
  </si>
  <si>
    <t xml:space="preserve">из них выявлены позитивные результаты у мужчин </t>
  </si>
  <si>
    <t>Уязвимые группы</t>
  </si>
  <si>
    <t xml:space="preserve">Наркопотребители </t>
  </si>
  <si>
    <t>МСМ, гомо-, бисексуалы</t>
  </si>
  <si>
    <t>Больные ЗППП</t>
  </si>
  <si>
    <t>РКС</t>
  </si>
  <si>
    <t>Лица, из ИВС МВД и УФСИН</t>
  </si>
  <si>
    <t>Злоупотебл.алкоголем</t>
  </si>
  <si>
    <t>Внутр. трудовые мигранты</t>
  </si>
  <si>
    <t>Дети в СОП</t>
  </si>
  <si>
    <t>Партнёры беременных</t>
  </si>
  <si>
    <t>С клиническими показаниями</t>
  </si>
  <si>
    <t>С проявлениями ВИЧ, СПИД-индик.забол.</t>
  </si>
  <si>
    <t>В соответствии со стандартами ОМП</t>
  </si>
  <si>
    <t>С гепатитом В или  С</t>
  </si>
  <si>
    <t>Контактные</t>
  </si>
  <si>
    <t>Эпидрасследования</t>
  </si>
  <si>
    <t>102; 103; 104; 105; 112; 124; 118-А; 118-Д; 118-М</t>
  </si>
  <si>
    <t>102; 103; 105</t>
  </si>
  <si>
    <t>Доля клинических проявлений(114)=</t>
  </si>
  <si>
    <t>Лица, употребляющие психоактивные вещества, в том числе алкоголь</t>
  </si>
  <si>
    <t>Обследованные добровольно
(сумма строк 07-15 + 19 + 20 + 23)</t>
  </si>
  <si>
    <t>Доля лиц, обследованных по причине выявления клинических проявлений ВИЧ-инфекции (код №114)</t>
  </si>
  <si>
    <t>Доля уязвимых групп и групп риска (суммарно)</t>
  </si>
  <si>
    <t>Доля уязвимых к ВИЧ-инфекции групп (коды №№102,103 и 105)</t>
  </si>
  <si>
    <t>Доля клинических показаний</t>
  </si>
  <si>
    <t xml:space="preserve">охват населения </t>
  </si>
  <si>
    <t>Доля клинических показаний (код №113)</t>
  </si>
  <si>
    <t xml:space="preserve">Охват населения </t>
  </si>
  <si>
    <t>Численность населения района</t>
  </si>
  <si>
    <t>Доля уязвимых к ВИЧ-инфекции групп и групп повышенного риска заражения ВИЧ</t>
  </si>
  <si>
    <t>Доля уязвимых к ВИЧ-инфекции групп</t>
  </si>
  <si>
    <t>Уязвимые к ВИЧ-инфекции группы и группы повышенного риска заражения ВИЧ</t>
  </si>
  <si>
    <t>беременные</t>
  </si>
  <si>
    <t>Выявляемость ВИЧ, в показателях
на 1000 обследованных лиц:</t>
  </si>
  <si>
    <t>-для корректного расчета охвата, внесите актуальные данные в лист "Население"</t>
  </si>
  <si>
    <t>ФЕДЕРАЛЬНОЕ СТАТИСТИЧЕСКОЕ НАБЛЮДЕНИЕ</t>
  </si>
  <si>
    <t>КОНФИДЕНЦИАЛЬНОСТЬ ГАРАНТИРУЕТСЯ ПОЛУЧАТЕЛЕМ ИНФОРМАЦИИ</t>
  </si>
  <si>
    <t>Нарушение порядка предоставления первичных статистических данных, или несвоевременное предоставление этих данных, либо</t>
  </si>
  <si>
    <t>предоставление недостоверных первичных статистических данных влечет ответственность, установленную статьей 13.19 Кодекса</t>
  </si>
  <si>
    <t>Российской Федерации об административных правонарушениях от 30.12.2001 № 195-ФЗ, а также статьей 3 Закона Российской Федерации</t>
  </si>
  <si>
    <t>от 13.05.1992 № 2761-1 «Об ответственности за нарушение порядка представления государственной статистической отчетности»</t>
  </si>
  <si>
    <t>ВОЗМОЖНО ПРЕДОСТАВЛЕНИЕ В ЭЛЕКТРОННОМ ВИДЕ</t>
  </si>
  <si>
    <t>СВЕДЕНИЯ О РЕЗУЛЬТАТАХ ИССЛЕДОВАНИЯ КРОВИ НА АНТИТЕЛА К ВИЧ</t>
  </si>
  <si>
    <t>за</t>
  </si>
  <si>
    <t>январь</t>
  </si>
  <si>
    <t>20</t>
  </si>
  <si>
    <t>г.</t>
  </si>
  <si>
    <t>(месяц)</t>
  </si>
  <si>
    <t>Предоставляют:</t>
  </si>
  <si>
    <t>Сроки предоставления</t>
  </si>
  <si>
    <t>Форма № 4</t>
  </si>
  <si>
    <t>юридические лица - медицинские организации (полный перечень респондентов приведен</t>
  </si>
  <si>
    <t>7 числа после отчетного периода,</t>
  </si>
  <si>
    <t>в указаниях по заполнению формы федерального статистического наблюдения):</t>
  </si>
  <si>
    <t>за год — 20 января</t>
  </si>
  <si>
    <t>центру по профилактике и борьбе со СПИДом и инфекционными заболеваниями или иной</t>
  </si>
  <si>
    <t>уполномоченной специализированной медицинской организации, осуществляющей организа-</t>
  </si>
  <si>
    <t>ционно-методическую работу по проведению диагностических, лечебных, профилактических и</t>
  </si>
  <si>
    <t>Приказ Росстата:</t>
  </si>
  <si>
    <t>противоэпидемических мероприятий по ВИЧ-инфекции в субъекте Российской Федерации;</t>
  </si>
  <si>
    <t>Об утверждении формы</t>
  </si>
  <si>
    <t>центры по профилактике и борьбе со СПИДом и инфекционными заболеваниями или иные уполномо-</t>
  </si>
  <si>
    <t>15 числа после отчетного периода,</t>
  </si>
  <si>
    <t>от 14.02.2020 № 66</t>
  </si>
  <si>
    <t>ченные специализированные медицинские организации, осуществляющие организационно-методи-</t>
  </si>
  <si>
    <t>за год — до 25 января</t>
  </si>
  <si>
    <t>О внесении изменений (при наличии)</t>
  </si>
  <si>
    <t>ческую работу по проведению диагностических, лечебных, профилактических и противоэпидемических</t>
  </si>
  <si>
    <t>от</t>
  </si>
  <si>
    <t>№</t>
  </si>
  <si>
    <t>мероприятий по ВИЧ-инфекции в субъекте Российской Федерации:</t>
  </si>
  <si>
    <t>органу исполнительной власти в субъекте Российской Федерации, осуществляющему</t>
  </si>
  <si>
    <t>полномочия в сфере охраны здоровья;</t>
  </si>
  <si>
    <t>территориальному органу Роспотребнадзора в субъекте Российской Федерации;</t>
  </si>
  <si>
    <t>территориальный орган Роспотребнадзора в субъекте Российской Федерации:</t>
  </si>
  <si>
    <t>20 числа после отчетного периода,</t>
  </si>
  <si>
    <t>Федеральной службе по надзору в сфере защиты прав потребителей и благополучия человека</t>
  </si>
  <si>
    <t>за год — до 25 марта</t>
  </si>
  <si>
    <t>(по установленному им адресу)</t>
  </si>
  <si>
    <t>Месячная, годовая</t>
  </si>
  <si>
    <t>Наименование отчитывающейся организации</t>
  </si>
  <si>
    <t>Почтовый адрес</t>
  </si>
  <si>
    <t>Код формы</t>
  </si>
  <si>
    <t>по ОКУД</t>
  </si>
  <si>
    <t>отчитывающейся организации по ОКПО</t>
  </si>
  <si>
    <t>0609374</t>
  </si>
  <si>
    <t>Данная файл предназначен для внесения сведений об обследовании на ВИЧ-инфекцию по форме государственного статистического наблюдения №4-месячная, годовая "Сведения о результатах исследования крови на антитела к ВИЧ". Использую файл, можно формировать отчет за месяц, год, квартал, а также нарастающим итогом.  В файле имеется титульный лист, где указаны сроки представления формы №4 Оценить эффективность обследования населения района, можно по расчетным данным (справа от каждой таблицы, выделено жёлтым), сравнив с целевыми показателями, установленными Государственной стратегией противгодействия ВИЧ-инфекции. Рекомендуется на листе "Население" внести численность населеия района на 01 января.</t>
  </si>
  <si>
    <t>- внесите актуальные данные</t>
  </si>
  <si>
    <t>Обследовано на гепатит В</t>
  </si>
  <si>
    <t>Обследовано на гепатит С</t>
  </si>
  <si>
    <t>муж.</t>
  </si>
  <si>
    <t>жен.</t>
  </si>
  <si>
    <t>подростки (15-17)</t>
  </si>
  <si>
    <t>дети (0-14)</t>
  </si>
  <si>
    <t>Жители других регионов</t>
  </si>
  <si>
    <t>ВСЕГО:</t>
  </si>
  <si>
    <t>подростки</t>
  </si>
  <si>
    <t xml:space="preserve"> Завитинский МО</t>
  </si>
  <si>
    <t>дети</t>
  </si>
  <si>
    <t>25</t>
  </si>
  <si>
    <t>Белогорск ГО + Белогорский МО</t>
  </si>
  <si>
    <t>Благовещенский МР</t>
  </si>
  <si>
    <t>Райчихинск ГО</t>
  </si>
  <si>
    <t>Архаринский МР</t>
  </si>
  <si>
    <t>Бурейский МО</t>
  </si>
  <si>
    <t>Ивановский МО</t>
  </si>
  <si>
    <t xml:space="preserve">Благовещенский ГО </t>
  </si>
  <si>
    <t>Зейский ГО +Зейский МР</t>
  </si>
  <si>
    <t>Константиновский МР</t>
  </si>
  <si>
    <t>Магдагачинский МР</t>
  </si>
  <si>
    <t>Мазановский МР</t>
  </si>
  <si>
    <t>Михайловский МР</t>
  </si>
  <si>
    <t>Октябрьский МР</t>
  </si>
  <si>
    <t>Ромненский МО</t>
  </si>
  <si>
    <t xml:space="preserve"> Свободненский ГО</t>
  </si>
  <si>
    <t>Свободненский МР</t>
  </si>
  <si>
    <t>Серышевский МР</t>
  </si>
  <si>
    <t>Селемджинский МР</t>
  </si>
  <si>
    <t>Сковородинский МР</t>
  </si>
  <si>
    <t>Тамбовский МР</t>
  </si>
  <si>
    <t>Тындинский ГО+Тындинский МО</t>
  </si>
  <si>
    <t>пгт.Прогресс ГО</t>
  </si>
  <si>
    <t>ЗАТО Циолковский ГО</t>
  </si>
  <si>
    <t>Шимановский ГО +Шиманоский МР</t>
  </si>
  <si>
    <t>Административные территории*</t>
  </si>
  <si>
    <t>* ГО - городской округ,                                 МО - муниципальный округ,                       МР - муниципальный район.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</si>
</sst>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_)"/>
    <numFmt numFmtId="165" formatCode="0.0"/>
  </numFmts>
  <fonts count="36" x14ac:knownFonts="1">
    <font>
      <sz val="10"/>
      <name val="Arial Cyr"/>
      <charset val="204"/>
    </font>
    <font>
      <sz val="8"/>
      <color rgb="FF22272F"/>
      <name val="Times New Roman"/>
      <family val="1"/>
      <charset val="204"/>
    </font>
    <font>
      <sz val="14"/>
      <name val="Arial Cyr"/>
      <charset val="204"/>
    </font>
    <font>
      <sz val="14"/>
      <color rgb="FF22272F"/>
      <name val="Times New Roman"/>
      <family val="1"/>
      <charset val="204"/>
    </font>
    <font>
      <sz val="10"/>
      <name val="Arial Cyr"/>
      <charset val="204"/>
    </font>
    <font>
      <b/>
      <sz val="14"/>
      <name val="Arial Cyr"/>
      <charset val="204"/>
    </font>
    <font>
      <b/>
      <sz val="14"/>
      <color rgb="FF22272F"/>
      <name val="Times New Roman"/>
      <family val="1"/>
      <charset val="204"/>
    </font>
    <font>
      <sz val="6"/>
      <color rgb="FF22272F"/>
      <name val="Times New Roman"/>
      <family val="1"/>
      <charset val="204"/>
    </font>
    <font>
      <sz val="10"/>
      <name val="Arial Cyr"/>
      <family val="2"/>
      <charset val="204"/>
    </font>
    <font>
      <b/>
      <sz val="8"/>
      <color rgb="FF22272F"/>
      <name val="Times New Roman"/>
      <family val="1"/>
      <charset val="204"/>
    </font>
    <font>
      <sz val="10"/>
      <color theme="1"/>
      <name val="Arial Cyr"/>
      <family val="2"/>
      <charset val="204"/>
    </font>
    <font>
      <sz val="14"/>
      <color indexed="9"/>
      <name val="Arial Cyr"/>
      <family val="2"/>
      <charset val="204"/>
    </font>
    <font>
      <sz val="12"/>
      <name val="Arial Cyr"/>
      <family val="2"/>
      <charset val="204"/>
    </font>
    <font>
      <sz val="16"/>
      <name val="Arial Cyr"/>
      <charset val="204"/>
    </font>
    <font>
      <b/>
      <sz val="10"/>
      <name val="Arial Cyr"/>
      <charset val="204"/>
    </font>
    <font>
      <sz val="16"/>
      <name val="Arial Cyr"/>
      <family val="2"/>
      <charset val="204"/>
    </font>
    <font>
      <b/>
      <sz val="9"/>
      <name val="Arial Cyr"/>
      <family val="2"/>
      <charset val="204"/>
    </font>
    <font>
      <sz val="8"/>
      <name val="Arial Cyr"/>
      <charset val="204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Arial Cyr"/>
      <family val="2"/>
      <charset val="204"/>
    </font>
    <font>
      <sz val="10"/>
      <color theme="1"/>
      <name val="Calibri"/>
      <family val="2"/>
      <charset val="204"/>
      <scheme val="minor"/>
    </font>
    <font>
      <i/>
      <sz val="12"/>
      <name val="Arial Cyr"/>
      <charset val="204"/>
    </font>
    <font>
      <b/>
      <i/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4"/>
      <name val="Times New Roman"/>
      <family val="1"/>
      <charset val="204"/>
    </font>
    <font>
      <sz val="14"/>
      <name val="Times New Roman"/>
      <family val="1"/>
      <charset val="204"/>
    </font>
    <font>
      <sz val="7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2"/>
      <name val="Times New Roman"/>
      <family val="1"/>
      <charset val="204"/>
    </font>
    <font>
      <sz val="12"/>
      <color rgb="FF22272F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8" fillId="0" borderId="0"/>
    <xf numFmtId="0" fontId="10" fillId="0" borderId="0"/>
    <xf numFmtId="164" fontId="8" fillId="0" borderId="0"/>
  </cellStyleXfs>
  <cellXfs count="204">
    <xf numFmtId="0" fontId="0" fillId="0" borderId="0" xfId="0"/>
    <xf numFmtId="0" fontId="1" fillId="2" borderId="5" xfId="0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3" fontId="3" fillId="3" borderId="5" xfId="0" applyNumberFormat="1" applyFont="1" applyFill="1" applyBorder="1" applyAlignment="1">
      <alignment horizontal="right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3" fontId="3" fillId="4" borderId="5" xfId="0" applyNumberFormat="1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7" fillId="2" borderId="5" xfId="0" quotePrefix="1" applyFont="1" applyFill="1" applyBorder="1" applyAlignment="1">
      <alignment horizontal="center" vertical="center" wrapText="1"/>
    </xf>
    <xf numFmtId="0" fontId="7" fillId="2" borderId="5" xfId="0" quotePrefix="1" applyFont="1" applyFill="1" applyBorder="1" applyAlignment="1">
      <alignment horizontal="center" vertical="center"/>
    </xf>
    <xf numFmtId="164" fontId="8" fillId="0" borderId="0" xfId="1"/>
    <xf numFmtId="49" fontId="1" fillId="4" borderId="5" xfId="0" quotePrefix="1" applyNumberFormat="1" applyFont="1" applyFill="1" applyBorder="1" applyAlignment="1">
      <alignment horizontal="center" vertical="center" wrapText="1"/>
    </xf>
    <xf numFmtId="49" fontId="1" fillId="0" borderId="5" xfId="0" quotePrefix="1" applyNumberFormat="1" applyFont="1" applyFill="1" applyBorder="1" applyAlignment="1">
      <alignment horizontal="center" vertical="center" wrapText="1"/>
    </xf>
    <xf numFmtId="49" fontId="9" fillId="4" borderId="5" xfId="0" quotePrefix="1" applyNumberFormat="1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3" fontId="6" fillId="4" borderId="5" xfId="0" applyNumberFormat="1" applyFont="1" applyFill="1" applyBorder="1" applyAlignment="1">
      <alignment horizontal="right" vertical="center" wrapText="1"/>
    </xf>
    <xf numFmtId="164" fontId="8" fillId="5" borderId="0" xfId="1" applyFill="1"/>
    <xf numFmtId="164" fontId="11" fillId="6" borderId="8" xfId="0" applyNumberFormat="1" applyFont="1" applyFill="1" applyBorder="1" applyAlignment="1">
      <alignment horizontal="centerContinuous"/>
    </xf>
    <xf numFmtId="164" fontId="11" fillId="6" borderId="4" xfId="0" applyNumberFormat="1" applyFont="1" applyFill="1" applyBorder="1" applyAlignment="1">
      <alignment horizontal="centerContinuous"/>
    </xf>
    <xf numFmtId="164" fontId="8" fillId="5" borderId="0" xfId="1" applyFill="1" applyAlignment="1"/>
    <xf numFmtId="164" fontId="0" fillId="0" borderId="0" xfId="0" applyNumberFormat="1"/>
    <xf numFmtId="164" fontId="12" fillId="7" borderId="0" xfId="0" applyNumberFormat="1" applyFont="1" applyFill="1"/>
    <xf numFmtId="164" fontId="12" fillId="7" borderId="0" xfId="2" applyNumberFormat="1" applyFont="1" applyFill="1"/>
    <xf numFmtId="164" fontId="8" fillId="8" borderId="0" xfId="0" applyNumberFormat="1" applyFont="1" applyFill="1"/>
    <xf numFmtId="164" fontId="8" fillId="7" borderId="0" xfId="0" applyNumberFormat="1" applyFont="1" applyFill="1" applyAlignment="1">
      <alignment horizontal="left"/>
    </xf>
    <xf numFmtId="164" fontId="8" fillId="7" borderId="0" xfId="0" quotePrefix="1" applyNumberFormat="1" applyFont="1" applyFill="1" applyAlignment="1">
      <alignment horizontal="left"/>
    </xf>
    <xf numFmtId="164" fontId="13" fillId="6" borderId="3" xfId="0" applyNumberFormat="1" applyFont="1" applyFill="1" applyBorder="1" applyAlignment="1">
      <alignment horizontal="centerContinuous"/>
    </xf>
    <xf numFmtId="164" fontId="13" fillId="6" borderId="9" xfId="0" applyNumberFormat="1" applyFont="1" applyFill="1" applyBorder="1" applyAlignment="1">
      <alignment horizontal="centerContinuous" vertical="center"/>
    </xf>
    <xf numFmtId="0" fontId="0" fillId="0" borderId="0" xfId="0" applyNumberFormat="1"/>
    <xf numFmtId="0" fontId="14" fillId="9" borderId="0" xfId="1" applyNumberFormat="1" applyFont="1" applyFill="1" applyAlignment="1">
      <alignment horizontal="right" vertical="center"/>
    </xf>
    <xf numFmtId="165" fontId="15" fillId="9" borderId="0" xfId="1" applyNumberFormat="1" applyFont="1" applyFill="1" applyAlignment="1">
      <alignment horizontal="left" vertical="center"/>
    </xf>
    <xf numFmtId="0" fontId="2" fillId="0" borderId="8" xfId="0" quotePrefix="1" applyFont="1" applyFill="1" applyBorder="1" applyAlignment="1">
      <alignment horizontal="center" vertical="center" wrapText="1"/>
    </xf>
    <xf numFmtId="0" fontId="0" fillId="0" borderId="0" xfId="0" applyFill="1"/>
    <xf numFmtId="164" fontId="4" fillId="9" borderId="0" xfId="1" applyFont="1" applyFill="1" applyAlignment="1">
      <alignment horizontal="right" vertical="center"/>
    </xf>
    <xf numFmtId="165" fontId="17" fillId="9" borderId="0" xfId="1" applyNumberFormat="1" applyFont="1" applyFill="1" applyAlignment="1">
      <alignment horizontal="center" vertical="center"/>
    </xf>
    <xf numFmtId="164" fontId="0" fillId="9" borderId="0" xfId="1" applyFont="1" applyFill="1" applyAlignment="1">
      <alignment horizontal="right" vertical="center"/>
    </xf>
    <xf numFmtId="3" fontId="18" fillId="11" borderId="0" xfId="3" applyNumberFormat="1" applyFont="1" applyFill="1" applyAlignment="1">
      <alignment horizontal="right" vertical="center"/>
    </xf>
    <xf numFmtId="2" fontId="19" fillId="11" borderId="0" xfId="1" applyNumberFormat="1" applyFont="1" applyFill="1" applyAlignment="1">
      <alignment horizontal="center" vertical="center"/>
    </xf>
    <xf numFmtId="3" fontId="20" fillId="12" borderId="0" xfId="3" applyNumberFormat="1" applyFont="1" applyFill="1" applyAlignment="1">
      <alignment horizontal="right" vertical="center"/>
    </xf>
    <xf numFmtId="2" fontId="10" fillId="12" borderId="0" xfId="1" applyNumberFormat="1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3" fontId="0" fillId="0" borderId="0" xfId="0" applyNumberFormat="1"/>
    <xf numFmtId="0" fontId="14" fillId="9" borderId="0" xfId="1" applyNumberFormat="1" applyFont="1" applyFill="1" applyAlignment="1">
      <alignment horizontal="right" vertical="center" wrapText="1"/>
    </xf>
    <xf numFmtId="0" fontId="21" fillId="0" borderId="0" xfId="0" quotePrefix="1" applyFont="1" applyAlignment="1">
      <alignment horizontal="left" vertical="center"/>
    </xf>
    <xf numFmtId="164" fontId="0" fillId="9" borderId="0" xfId="1" applyFont="1" applyFill="1" applyAlignment="1">
      <alignment horizontal="right" vertical="center" wrapText="1"/>
    </xf>
    <xf numFmtId="3" fontId="2" fillId="9" borderId="0" xfId="0" applyNumberFormat="1" applyFont="1" applyFill="1" applyAlignment="1">
      <alignment horizontal="center" vertical="center"/>
    </xf>
    <xf numFmtId="0" fontId="22" fillId="0" borderId="0" xfId="0" quotePrefix="1" applyFont="1" applyAlignment="1">
      <alignment vertical="center" wrapText="1"/>
    </xf>
    <xf numFmtId="0" fontId="23" fillId="0" borderId="0" xfId="0" applyNumberFormat="1" applyFont="1" applyBorder="1" applyAlignment="1">
      <alignment horizontal="center"/>
    </xf>
    <xf numFmtId="0" fontId="25" fillId="0" borderId="0" xfId="0" applyNumberFormat="1" applyFont="1" applyBorder="1" applyAlignment="1">
      <alignment horizontal="center"/>
    </xf>
    <xf numFmtId="0" fontId="23" fillId="0" borderId="0" xfId="0" applyNumberFormat="1" applyFont="1" applyFill="1" applyBorder="1" applyAlignment="1">
      <alignment horizontal="center"/>
    </xf>
    <xf numFmtId="0" fontId="26" fillId="0" borderId="0" xfId="0" applyFont="1"/>
    <xf numFmtId="0" fontId="26" fillId="13" borderId="18" xfId="0" applyFont="1" applyFill="1" applyBorder="1" applyAlignment="1">
      <alignment horizontal="center" vertical="center"/>
    </xf>
    <xf numFmtId="0" fontId="26" fillId="13" borderId="0" xfId="0" applyFont="1" applyFill="1" applyBorder="1" applyAlignment="1">
      <alignment horizontal="center" vertical="center"/>
    </xf>
    <xf numFmtId="0" fontId="26" fillId="13" borderId="0" xfId="0" applyFont="1" applyFill="1" applyBorder="1" applyAlignment="1">
      <alignment horizontal="right" vertical="center"/>
    </xf>
    <xf numFmtId="0" fontId="26" fillId="13" borderId="0" xfId="0" applyFont="1" applyFill="1" applyBorder="1" applyAlignment="1">
      <alignment horizontal="left" vertical="center"/>
    </xf>
    <xf numFmtId="0" fontId="26" fillId="13" borderId="19" xfId="0" applyFont="1" applyFill="1" applyBorder="1" applyAlignment="1">
      <alignment horizontal="center" vertical="center"/>
    </xf>
    <xf numFmtId="0" fontId="27" fillId="0" borderId="0" xfId="0" applyFont="1"/>
    <xf numFmtId="0" fontId="27" fillId="13" borderId="20" xfId="0" applyFont="1" applyFill="1" applyBorder="1" applyAlignment="1">
      <alignment horizontal="center" vertical="top"/>
    </xf>
    <xf numFmtId="0" fontId="27" fillId="13" borderId="21" xfId="0" applyFont="1" applyFill="1" applyBorder="1" applyAlignment="1">
      <alignment horizontal="center" vertical="top"/>
    </xf>
    <xf numFmtId="0" fontId="27" fillId="13" borderId="21" xfId="0" applyFont="1" applyFill="1" applyBorder="1" applyAlignment="1">
      <alignment horizontal="center" vertical="center"/>
    </xf>
    <xf numFmtId="0" fontId="27" fillId="13" borderId="23" xfId="0" applyFont="1" applyFill="1" applyBorder="1" applyAlignment="1">
      <alignment horizontal="center" vertical="center"/>
    </xf>
    <xf numFmtId="0" fontId="23" fillId="0" borderId="0" xfId="0" applyNumberFormat="1" applyFont="1" applyBorder="1" applyAlignment="1">
      <alignment horizontal="center" vertical="center"/>
    </xf>
    <xf numFmtId="0" fontId="28" fillId="0" borderId="0" xfId="0" applyNumberFormat="1" applyFont="1" applyBorder="1" applyAlignment="1">
      <alignment horizontal="center" vertical="center"/>
    </xf>
    <xf numFmtId="0" fontId="28" fillId="0" borderId="16" xfId="0" applyNumberFormat="1" applyFont="1" applyBorder="1" applyAlignment="1">
      <alignment horizontal="center" vertical="center" wrapText="1"/>
    </xf>
    <xf numFmtId="0" fontId="28" fillId="0" borderId="0" xfId="0" applyNumberFormat="1" applyFont="1" applyBorder="1" applyAlignment="1">
      <alignment horizontal="center" vertical="center" wrapText="1"/>
    </xf>
    <xf numFmtId="0" fontId="28" fillId="0" borderId="10" xfId="0" applyNumberFormat="1" applyFont="1" applyBorder="1" applyAlignment="1">
      <alignment horizontal="left" indent="1"/>
    </xf>
    <xf numFmtId="0" fontId="28" fillId="0" borderId="0" xfId="0" applyNumberFormat="1" applyFont="1" applyBorder="1" applyAlignment="1"/>
    <xf numFmtId="0" fontId="28" fillId="0" borderId="0" xfId="0" applyNumberFormat="1" applyFont="1" applyBorder="1" applyAlignment="1">
      <alignment horizontal="left" indent="1"/>
    </xf>
    <xf numFmtId="0" fontId="28" fillId="0" borderId="14" xfId="0" applyNumberFormat="1" applyFont="1" applyBorder="1" applyAlignment="1">
      <alignment horizontal="left" indent="1"/>
    </xf>
    <xf numFmtId="0" fontId="28" fillId="0" borderId="0" xfId="0" applyNumberFormat="1" applyFont="1" applyBorder="1" applyAlignment="1">
      <alignment horizontal="left"/>
    </xf>
    <xf numFmtId="0" fontId="28" fillId="0" borderId="10" xfId="0" applyNumberFormat="1" applyFont="1" applyBorder="1" applyAlignment="1">
      <alignment horizontal="center" vertical="center"/>
    </xf>
    <xf numFmtId="49" fontId="28" fillId="0" borderId="0" xfId="0" applyNumberFormat="1" applyFont="1" applyBorder="1" applyAlignment="1" applyProtection="1">
      <alignment vertical="center"/>
    </xf>
    <xf numFmtId="49" fontId="28" fillId="0" borderId="0" xfId="0" applyNumberFormat="1" applyFont="1" applyBorder="1" applyAlignment="1" applyProtection="1">
      <alignment horizontal="center" vertical="center"/>
    </xf>
    <xf numFmtId="49" fontId="28" fillId="0" borderId="0" xfId="0" applyNumberFormat="1" applyFont="1" applyBorder="1" applyAlignment="1" applyProtection="1">
      <alignment horizontal="right" vertical="center"/>
    </xf>
    <xf numFmtId="0" fontId="28" fillId="0" borderId="10" xfId="0" applyNumberFormat="1" applyFont="1" applyBorder="1" applyAlignment="1">
      <alignment horizontal="left"/>
    </xf>
    <xf numFmtId="0" fontId="28" fillId="0" borderId="14" xfId="0" applyNumberFormat="1" applyFont="1" applyBorder="1" applyAlignment="1">
      <alignment horizontal="left"/>
    </xf>
    <xf numFmtId="0" fontId="29" fillId="0" borderId="0" xfId="0" applyFont="1"/>
    <xf numFmtId="0" fontId="28" fillId="0" borderId="1" xfId="0" applyNumberFormat="1" applyFont="1" applyBorder="1" applyAlignment="1">
      <alignment horizontal="center" vertical="center"/>
    </xf>
    <xf numFmtId="0" fontId="28" fillId="0" borderId="9" xfId="0" applyNumberFormat="1" applyFont="1" applyBorder="1" applyAlignment="1">
      <alignment horizontal="left" vertical="center"/>
    </xf>
    <xf numFmtId="0" fontId="28" fillId="0" borderId="2" xfId="0" applyNumberFormat="1" applyFont="1" applyBorder="1" applyAlignment="1">
      <alignment horizontal="left" vertical="center"/>
    </xf>
    <xf numFmtId="0" fontId="28" fillId="0" borderId="19" xfId="0" applyNumberFormat="1" applyFont="1" applyBorder="1" applyAlignment="1">
      <alignment horizontal="center" vertical="center"/>
    </xf>
    <xf numFmtId="0" fontId="23" fillId="0" borderId="0" xfId="0" applyFont="1"/>
    <xf numFmtId="0" fontId="23" fillId="0" borderId="11" xfId="0" applyNumberFormat="1" applyFont="1" applyBorder="1" applyAlignment="1">
      <alignment horizontal="center"/>
    </xf>
    <xf numFmtId="0" fontId="24" fillId="0" borderId="12" xfId="0" applyNumberFormat="1" applyFont="1" applyBorder="1" applyAlignment="1">
      <alignment horizontal="left"/>
    </xf>
    <xf numFmtId="0" fontId="23" fillId="0" borderId="13" xfId="0" applyNumberFormat="1" applyFont="1" applyBorder="1" applyAlignment="1">
      <alignment horizontal="center"/>
    </xf>
    <xf numFmtId="0" fontId="31" fillId="0" borderId="1" xfId="0" applyNumberFormat="1" applyFont="1" applyBorder="1" applyAlignment="1">
      <alignment horizontal="center"/>
    </xf>
    <xf numFmtId="0" fontId="24" fillId="0" borderId="9" xfId="0" applyNumberFormat="1" applyFont="1" applyBorder="1" applyAlignment="1">
      <alignment horizontal="left" vertical="center"/>
    </xf>
    <xf numFmtId="0" fontId="31" fillId="0" borderId="2" xfId="0" applyNumberFormat="1" applyFont="1" applyBorder="1" applyAlignment="1">
      <alignment horizontal="center"/>
    </xf>
    <xf numFmtId="0" fontId="23" fillId="0" borderId="0" xfId="0" applyFont="1" applyAlignment="1">
      <alignment vertical="center"/>
    </xf>
    <xf numFmtId="0" fontId="7" fillId="14" borderId="5" xfId="0" quotePrefix="1" applyFont="1" applyFill="1" applyBorder="1" applyAlignment="1">
      <alignment horizontal="center" vertical="center" wrapText="1"/>
    </xf>
    <xf numFmtId="3" fontId="3" fillId="14" borderId="5" xfId="0" applyNumberFormat="1" applyFont="1" applyFill="1" applyBorder="1" applyAlignment="1">
      <alignment horizontal="right" vertical="center" wrapText="1"/>
    </xf>
    <xf numFmtId="3" fontId="6" fillId="14" borderId="5" xfId="0" applyNumberFormat="1" applyFont="1" applyFill="1" applyBorder="1" applyAlignment="1">
      <alignment horizontal="right" vertical="center" wrapText="1"/>
    </xf>
    <xf numFmtId="0" fontId="0" fillId="0" borderId="0" xfId="0"/>
    <xf numFmtId="0" fontId="0" fillId="0" borderId="5" xfId="0" applyBorder="1"/>
    <xf numFmtId="0" fontId="33" fillId="0" borderId="5" xfId="0" applyFont="1" applyFill="1" applyBorder="1" applyAlignment="1" applyProtection="1">
      <alignment textRotation="90"/>
    </xf>
    <xf numFmtId="0" fontId="23" fillId="0" borderId="5" xfId="0" applyFont="1" applyFill="1" applyBorder="1"/>
    <xf numFmtId="0" fontId="34" fillId="0" borderId="5" xfId="0" applyFont="1" applyFill="1" applyBorder="1" applyProtection="1">
      <protection locked="0"/>
    </xf>
    <xf numFmtId="0" fontId="35" fillId="0" borderId="5" xfId="0" applyFont="1" applyFill="1" applyBorder="1" applyProtection="1"/>
    <xf numFmtId="0" fontId="0" fillId="0" borderId="5" xfId="0" applyFill="1" applyBorder="1"/>
    <xf numFmtId="0" fontId="33" fillId="3" borderId="5" xfId="0" applyFont="1" applyFill="1" applyBorder="1" applyAlignment="1" applyProtection="1">
      <alignment textRotation="90"/>
    </xf>
    <xf numFmtId="0" fontId="34" fillId="3" borderId="5" xfId="0" applyFont="1" applyFill="1" applyBorder="1" applyProtection="1">
      <protection locked="0"/>
    </xf>
    <xf numFmtId="0" fontId="35" fillId="3" borderId="5" xfId="0" applyFont="1" applyFill="1" applyBorder="1" applyProtection="1"/>
    <xf numFmtId="0" fontId="0" fillId="3" borderId="5" xfId="0" applyFill="1" applyBorder="1"/>
    <xf numFmtId="0" fontId="33" fillId="3" borderId="5" xfId="0" applyFont="1" applyFill="1" applyBorder="1" applyAlignment="1">
      <alignment horizontal="center"/>
    </xf>
    <xf numFmtId="0" fontId="23" fillId="15" borderId="5" xfId="0" applyFont="1" applyFill="1" applyBorder="1"/>
    <xf numFmtId="0" fontId="35" fillId="15" borderId="5" xfId="0" applyFont="1" applyFill="1" applyBorder="1" applyProtection="1"/>
    <xf numFmtId="0" fontId="0" fillId="0" borderId="0" xfId="0" applyAlignment="1"/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0" borderId="3" xfId="0" quotePrefix="1" applyFont="1" applyFill="1" applyBorder="1" applyAlignment="1">
      <alignment horizontal="left" vertical="center" wrapText="1"/>
    </xf>
    <xf numFmtId="0" fontId="2" fillId="0" borderId="8" xfId="0" quotePrefix="1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 textRotation="90"/>
    </xf>
    <xf numFmtId="0" fontId="32" fillId="14" borderId="6" xfId="0" applyFont="1" applyFill="1" applyBorder="1" applyAlignment="1">
      <alignment horizontal="center" vertical="center" wrapText="1"/>
    </xf>
    <xf numFmtId="0" fontId="32" fillId="14" borderId="35" xfId="0" applyFont="1" applyFill="1" applyBorder="1" applyAlignment="1">
      <alignment horizontal="center" vertical="center" wrapText="1"/>
    </xf>
    <xf numFmtId="0" fontId="32" fillId="14" borderId="7" xfId="0" applyFont="1" applyFill="1" applyBorder="1" applyAlignment="1">
      <alignment horizontal="center" vertical="center" wrapText="1"/>
    </xf>
    <xf numFmtId="164" fontId="16" fillId="10" borderId="10" xfId="1" applyFont="1" applyFill="1" applyBorder="1" applyAlignment="1">
      <alignment horizontal="center" vertical="center" wrapText="1"/>
    </xf>
    <xf numFmtId="164" fontId="16" fillId="10" borderId="0" xfId="1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/>
    </xf>
    <xf numFmtId="0" fontId="23" fillId="0" borderId="9" xfId="0" applyNumberFormat="1" applyFont="1" applyFill="1" applyBorder="1" applyAlignment="1">
      <alignment horizontal="center"/>
    </xf>
    <xf numFmtId="0" fontId="23" fillId="0" borderId="2" xfId="0" applyNumberFormat="1" applyFont="1" applyFill="1" applyBorder="1" applyAlignment="1">
      <alignment horizontal="center"/>
    </xf>
    <xf numFmtId="0" fontId="24" fillId="0" borderId="3" xfId="0" applyNumberFormat="1" applyFont="1" applyBorder="1" applyAlignment="1">
      <alignment horizontal="center"/>
    </xf>
    <xf numFmtId="0" fontId="24" fillId="0" borderId="8" xfId="0" applyNumberFormat="1" applyFont="1" applyBorder="1" applyAlignment="1">
      <alignment horizontal="center"/>
    </xf>
    <xf numFmtId="0" fontId="24" fillId="0" borderId="4" xfId="0" applyNumberFormat="1" applyFont="1" applyBorder="1" applyAlignment="1">
      <alignment horizontal="center"/>
    </xf>
    <xf numFmtId="0" fontId="23" fillId="0" borderId="3" xfId="0" applyNumberFormat="1" applyFont="1" applyBorder="1" applyAlignment="1">
      <alignment horizontal="center"/>
    </xf>
    <xf numFmtId="0" fontId="23" fillId="0" borderId="8" xfId="0" applyNumberFormat="1" applyFont="1" applyBorder="1" applyAlignment="1">
      <alignment horizontal="center"/>
    </xf>
    <xf numFmtId="0" fontId="23" fillId="0" borderId="4" xfId="0" applyNumberFormat="1" applyFont="1" applyBorder="1" applyAlignment="1">
      <alignment horizontal="center"/>
    </xf>
    <xf numFmtId="0" fontId="23" fillId="0" borderId="11" xfId="0" applyNumberFormat="1" applyFont="1" applyFill="1" applyBorder="1" applyAlignment="1">
      <alignment horizontal="center"/>
    </xf>
    <xf numFmtId="0" fontId="23" fillId="0" borderId="12" xfId="0" applyNumberFormat="1" applyFont="1" applyFill="1" applyBorder="1" applyAlignment="1">
      <alignment horizontal="center"/>
    </xf>
    <xf numFmtId="0" fontId="23" fillId="0" borderId="13" xfId="0" applyNumberFormat="1" applyFont="1" applyFill="1" applyBorder="1" applyAlignment="1">
      <alignment horizontal="center"/>
    </xf>
    <xf numFmtId="0" fontId="23" fillId="0" borderId="10" xfId="0" applyNumberFormat="1" applyFont="1" applyFill="1" applyBorder="1" applyAlignment="1">
      <alignment horizontal="center"/>
    </xf>
    <xf numFmtId="0" fontId="23" fillId="0" borderId="0" xfId="0" applyNumberFormat="1" applyFont="1" applyFill="1" applyBorder="1" applyAlignment="1">
      <alignment horizontal="center"/>
    </xf>
    <xf numFmtId="0" fontId="23" fillId="0" borderId="14" xfId="0" applyNumberFormat="1" applyFont="1" applyFill="1" applyBorder="1" applyAlignment="1">
      <alignment horizontal="center"/>
    </xf>
    <xf numFmtId="0" fontId="28" fillId="0" borderId="10" xfId="0" applyNumberFormat="1" applyFont="1" applyBorder="1" applyAlignment="1">
      <alignment horizontal="left"/>
    </xf>
    <xf numFmtId="0" fontId="28" fillId="0" borderId="0" xfId="0" applyNumberFormat="1" applyFont="1" applyBorder="1" applyAlignment="1">
      <alignment horizontal="left"/>
    </xf>
    <xf numFmtId="0" fontId="28" fillId="0" borderId="14" xfId="0" applyNumberFormat="1" applyFont="1" applyBorder="1" applyAlignment="1">
      <alignment horizontal="left"/>
    </xf>
    <xf numFmtId="0" fontId="28" fillId="0" borderId="10" xfId="0" applyNumberFormat="1" applyFont="1" applyBorder="1" applyAlignment="1">
      <alignment horizontal="center"/>
    </xf>
    <xf numFmtId="0" fontId="28" fillId="0" borderId="0" xfId="0" applyNumberFormat="1" applyFont="1" applyBorder="1" applyAlignment="1">
      <alignment horizontal="center"/>
    </xf>
    <xf numFmtId="0" fontId="28" fillId="0" borderId="14" xfId="0" applyNumberFormat="1" applyFont="1" applyBorder="1" applyAlignment="1">
      <alignment horizontal="center"/>
    </xf>
    <xf numFmtId="0" fontId="26" fillId="13" borderId="15" xfId="0" applyFont="1" applyFill="1" applyBorder="1" applyAlignment="1">
      <alignment horizontal="center" vertical="center"/>
    </xf>
    <xf numFmtId="0" fontId="26" fillId="13" borderId="16" xfId="0" applyFont="1" applyFill="1" applyBorder="1" applyAlignment="1">
      <alignment horizontal="center" vertical="center"/>
    </xf>
    <xf numFmtId="0" fontId="26" fillId="13" borderId="17" xfId="0" applyFont="1" applyFill="1" applyBorder="1" applyAlignment="1">
      <alignment horizontal="center" vertical="center"/>
    </xf>
    <xf numFmtId="0" fontId="26" fillId="13" borderId="9" xfId="0" applyFont="1" applyFill="1" applyBorder="1" applyAlignment="1">
      <alignment horizontal="center" vertical="center"/>
    </xf>
    <xf numFmtId="49" fontId="26" fillId="13" borderId="0" xfId="0" applyNumberFormat="1" applyFont="1" applyFill="1" applyBorder="1" applyAlignment="1">
      <alignment horizontal="right" vertical="center"/>
    </xf>
    <xf numFmtId="49" fontId="26" fillId="13" borderId="9" xfId="0" applyNumberFormat="1" applyFont="1" applyFill="1" applyBorder="1" applyAlignment="1">
      <alignment horizontal="left" vertical="center"/>
    </xf>
    <xf numFmtId="0" fontId="27" fillId="13" borderId="22" xfId="0" applyFont="1" applyFill="1" applyBorder="1" applyAlignment="1">
      <alignment horizontal="center" vertical="top"/>
    </xf>
    <xf numFmtId="0" fontId="23" fillId="0" borderId="24" xfId="0" applyNumberFormat="1" applyFont="1" applyBorder="1" applyAlignment="1">
      <alignment horizontal="center" vertical="center"/>
    </xf>
    <xf numFmtId="0" fontId="23" fillId="0" borderId="25" xfId="0" applyNumberFormat="1" applyFont="1" applyBorder="1" applyAlignment="1">
      <alignment horizontal="center" vertical="center"/>
    </xf>
    <xf numFmtId="0" fontId="23" fillId="0" borderId="26" xfId="0" applyNumberFormat="1" applyFont="1" applyBorder="1" applyAlignment="1">
      <alignment horizontal="center" vertical="center"/>
    </xf>
    <xf numFmtId="0" fontId="23" fillId="0" borderId="27" xfId="0" applyNumberFormat="1" applyFont="1" applyBorder="1" applyAlignment="1">
      <alignment horizontal="center" vertical="center"/>
    </xf>
    <xf numFmtId="0" fontId="24" fillId="13" borderId="28" xfId="0" applyNumberFormat="1" applyFont="1" applyFill="1" applyBorder="1" applyAlignment="1">
      <alignment horizontal="center" vertical="center"/>
    </xf>
    <xf numFmtId="0" fontId="24" fillId="13" borderId="29" xfId="0" applyNumberFormat="1" applyFont="1" applyFill="1" applyBorder="1" applyAlignment="1">
      <alignment horizontal="center" vertical="center"/>
    </xf>
    <xf numFmtId="0" fontId="24" fillId="13" borderId="30" xfId="0" applyNumberFormat="1" applyFont="1" applyFill="1" applyBorder="1" applyAlignment="1">
      <alignment horizontal="center" vertical="center"/>
    </xf>
    <xf numFmtId="0" fontId="28" fillId="0" borderId="31" xfId="0" applyNumberFormat="1" applyFont="1" applyBorder="1" applyAlignment="1">
      <alignment horizontal="left"/>
    </xf>
    <xf numFmtId="0" fontId="28" fillId="0" borderId="16" xfId="0" applyNumberFormat="1" applyFont="1" applyBorder="1" applyAlignment="1">
      <alignment horizontal="left"/>
    </xf>
    <xf numFmtId="0" fontId="28" fillId="0" borderId="32" xfId="0" applyNumberFormat="1" applyFont="1" applyBorder="1" applyAlignment="1">
      <alignment horizontal="left"/>
    </xf>
    <xf numFmtId="49" fontId="28" fillId="0" borderId="0" xfId="0" applyNumberFormat="1" applyFont="1" applyBorder="1" applyAlignment="1" applyProtection="1">
      <alignment horizontal="center" vertical="center" wrapText="1"/>
    </xf>
    <xf numFmtId="49" fontId="28" fillId="0" borderId="0" xfId="0" applyNumberFormat="1" applyFont="1" applyBorder="1" applyAlignment="1" applyProtection="1">
      <alignment horizontal="center" vertical="center"/>
    </xf>
    <xf numFmtId="49" fontId="28" fillId="0" borderId="9" xfId="0" applyNumberFormat="1" applyFont="1" applyBorder="1" applyAlignment="1" applyProtection="1">
      <alignment horizontal="center" vertical="center"/>
    </xf>
    <xf numFmtId="0" fontId="31" fillId="0" borderId="8" xfId="0" applyNumberFormat="1" applyFont="1" applyBorder="1" applyAlignment="1">
      <alignment horizontal="center"/>
    </xf>
    <xf numFmtId="0" fontId="28" fillId="0" borderId="1" xfId="0" applyNumberFormat="1" applyFont="1" applyBorder="1" applyAlignment="1">
      <alignment horizontal="center"/>
    </xf>
    <xf numFmtId="0" fontId="28" fillId="0" borderId="9" xfId="0" applyNumberFormat="1" applyFont="1" applyBorder="1" applyAlignment="1">
      <alignment horizontal="center"/>
    </xf>
    <xf numFmtId="0" fontId="28" fillId="0" borderId="2" xfId="0" applyNumberFormat="1" applyFont="1" applyBorder="1" applyAlignment="1">
      <alignment horizontal="center"/>
    </xf>
    <xf numFmtId="0" fontId="28" fillId="13" borderId="28" xfId="0" applyNumberFormat="1" applyFont="1" applyFill="1" applyBorder="1" applyAlignment="1">
      <alignment horizontal="center" vertical="center"/>
    </xf>
    <xf numFmtId="0" fontId="28" fillId="13" borderId="29" xfId="0" applyNumberFormat="1" applyFont="1" applyFill="1" applyBorder="1" applyAlignment="1">
      <alignment horizontal="center" vertical="center"/>
    </xf>
    <xf numFmtId="0" fontId="28" fillId="13" borderId="30" xfId="0" applyNumberFormat="1" applyFont="1" applyFill="1" applyBorder="1" applyAlignment="1">
      <alignment horizontal="center" vertical="center"/>
    </xf>
    <xf numFmtId="0" fontId="30" fillId="0" borderId="8" xfId="0" applyNumberFormat="1" applyFont="1" applyBorder="1" applyAlignment="1">
      <alignment horizontal="left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13" borderId="28" xfId="0" applyFont="1" applyFill="1" applyBorder="1" applyAlignment="1">
      <alignment horizontal="center" vertical="center"/>
    </xf>
    <xf numFmtId="0" fontId="23" fillId="13" borderId="29" xfId="0" applyFont="1" applyFill="1" applyBorder="1" applyAlignment="1">
      <alignment horizontal="center" vertical="center"/>
    </xf>
    <xf numFmtId="0" fontId="23" fillId="13" borderId="30" xfId="0" applyFont="1" applyFill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31" xfId="0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center" vertical="center"/>
    </xf>
    <xf numFmtId="0" fontId="23" fillId="0" borderId="32" xfId="0" applyFont="1" applyFill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49" fontId="23" fillId="0" borderId="24" xfId="0" applyNumberFormat="1" applyFont="1" applyBorder="1" applyAlignment="1">
      <alignment horizontal="center" vertical="center"/>
    </xf>
    <xf numFmtId="49" fontId="23" fillId="0" borderId="25" xfId="0" applyNumberFormat="1" applyFont="1" applyBorder="1" applyAlignment="1">
      <alignment horizontal="center" vertical="center"/>
    </xf>
    <xf numFmtId="49" fontId="23" fillId="0" borderId="34" xfId="0" applyNumberFormat="1" applyFont="1" applyBorder="1" applyAlignment="1">
      <alignment horizontal="center" vertical="center"/>
    </xf>
    <xf numFmtId="0" fontId="23" fillId="0" borderId="28" xfId="0" applyNumberFormat="1" applyFont="1" applyBorder="1" applyAlignment="1">
      <alignment horizontal="center" vertical="center"/>
    </xf>
    <xf numFmtId="49" fontId="23" fillId="0" borderId="29" xfId="0" applyNumberFormat="1" applyFont="1" applyBorder="1" applyAlignment="1">
      <alignment horizontal="center" vertical="center"/>
    </xf>
    <xf numFmtId="49" fontId="23" fillId="0" borderId="30" xfId="0" applyNumberFormat="1" applyFont="1" applyBorder="1" applyAlignment="1">
      <alignment horizontal="center" vertical="center"/>
    </xf>
    <xf numFmtId="49" fontId="23" fillId="0" borderId="28" xfId="0" applyNumberFormat="1" applyFont="1" applyBorder="1" applyAlignment="1">
      <alignment horizontal="center" vertical="center"/>
    </xf>
    <xf numFmtId="0" fontId="33" fillId="3" borderId="3" xfId="0" applyFont="1" applyFill="1" applyBorder="1" applyAlignment="1">
      <alignment horizontal="center"/>
    </xf>
    <xf numFmtId="0" fontId="33" fillId="3" borderId="8" xfId="0" applyFont="1" applyFill="1" applyBorder="1" applyAlignment="1">
      <alignment horizontal="center"/>
    </xf>
    <xf numFmtId="0" fontId="33" fillId="3" borderId="4" xfId="0" applyFont="1" applyFill="1" applyBorder="1" applyAlignment="1">
      <alignment horizontal="center"/>
    </xf>
    <xf numFmtId="0" fontId="33" fillId="0" borderId="3" xfId="0" applyFont="1" applyFill="1" applyBorder="1" applyAlignment="1">
      <alignment horizontal="center"/>
    </xf>
    <xf numFmtId="0" fontId="33" fillId="0" borderId="8" xfId="0" applyFont="1" applyFill="1" applyBorder="1" applyAlignment="1">
      <alignment horizontal="center"/>
    </xf>
    <xf numFmtId="0" fontId="33" fillId="0" borderId="4" xfId="0" applyFont="1" applyFill="1" applyBorder="1" applyAlignment="1">
      <alignment horizontal="center"/>
    </xf>
    <xf numFmtId="0" fontId="33" fillId="3" borderId="8" xfId="0" applyFont="1" applyFill="1" applyBorder="1" applyAlignment="1">
      <alignment horizontal="center" vertical="center" textRotation="1"/>
    </xf>
    <xf numFmtId="0" fontId="33" fillId="3" borderId="4" xfId="0" applyFont="1" applyFill="1" applyBorder="1" applyAlignment="1">
      <alignment horizontal="center" vertical="center" textRotation="1"/>
    </xf>
    <xf numFmtId="0" fontId="26" fillId="0" borderId="6" xfId="0" applyFont="1" applyBorder="1" applyAlignment="1">
      <alignment horizontal="center" vertical="top" wrapText="1"/>
    </xf>
    <xf numFmtId="0" fontId="26" fillId="0" borderId="7" xfId="0" applyFont="1" applyBorder="1" applyAlignment="1">
      <alignment horizontal="center" vertical="top" wrapText="1"/>
    </xf>
    <xf numFmtId="0" fontId="0" fillId="0" borderId="0" xfId="0" applyAlignment="1">
      <alignment vertical="top" wrapText="1"/>
    </xf>
  </cellXfs>
  <cellStyles count="4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_СВОД02" xfId="3" xr:uid="{00000000-0005-0000-0000-000003000000}"/>
  </cellStyles>
  <dxfs count="24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9" defaultPivotStyle="PivotStyleLight16"/>
  <colors>
    <mruColors>
      <color rgb="FF00FF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Style="combo" dx="15" fmlaLink="$BK$7" fmlaRange="$BK$8:$BK$15" sel="3" val="0"/>
</file>

<file path=xl/ctrlProps/ctrlProp2.xml><?xml version="1.0" encoding="utf-8"?>
<formControlPr xmlns="http://schemas.microsoft.com/office/spreadsheetml/2009/9/main" objectType="Drop" dropLines="5" dropStyle="combo" dx="15" fmlaLink="$BM$6" fmlaRange="$BM$7:$BM$11" sel="5" val="0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76201</xdr:colOff>
      <xdr:row>1</xdr:row>
      <xdr:rowOff>95249</xdr:rowOff>
    </xdr:from>
    <xdr:to>
      <xdr:col>10</xdr:col>
      <xdr:colOff>381000</xdr:colOff>
      <xdr:row>34</xdr:row>
      <xdr:rowOff>47625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85801" y="257174"/>
          <a:ext cx="5791199" cy="52959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ru-RU" sz="1600"/>
            <a:t>Данная файл предназначен для внесения сведений об обследовании на ВИЧ-инфекцию по форме государственного статистического наблюдения №4-месячная, годовая "Сведения о результатах исследования крови на антитела к ВИЧ".</a:t>
          </a:r>
        </a:p>
        <a:p>
          <a:pPr algn="l"/>
          <a:endParaRPr lang="ru-RU" sz="1600"/>
        </a:p>
        <a:p>
          <a:pPr algn="l"/>
          <a:r>
            <a:rPr lang="ru-RU" sz="1600"/>
            <a:t>Использую файл, можно формировать отчет за месяц ("январь", "февраль",...), год и квартал ("Кварталы</a:t>
          </a:r>
          <a:r>
            <a:rPr lang="ru-RU" sz="1600" baseline="0"/>
            <a:t> и год")</a:t>
          </a:r>
          <a:r>
            <a:rPr lang="ru-RU" sz="1600"/>
            <a:t>, а также нарастающим итогом ("Нараст").</a:t>
          </a:r>
        </a:p>
        <a:p>
          <a:pPr algn="l"/>
          <a:endParaRPr lang="ru-RU" sz="1600"/>
        </a:p>
        <a:p>
          <a:pPr algn="l"/>
          <a:r>
            <a:rPr lang="ru-RU" sz="1600"/>
            <a:t>В файле имеется титульный лист - "Титул", где указаны сроки представления формы №4.</a:t>
          </a:r>
        </a:p>
        <a:p>
          <a:pPr algn="l"/>
          <a:endParaRPr lang="ru-RU" sz="1600"/>
        </a:p>
        <a:p>
          <a:pPr algn="l"/>
          <a:r>
            <a:rPr lang="ru-RU" sz="1600"/>
            <a:t>Оценить эффективность обследования населения района, можно по расчетным данным (справа от каждой таблицы, выделено жёлтым), сравнив с целевыми показателями, установленными Государственной стратегией противгодействия ВИЧ-инфекции.</a:t>
          </a:r>
        </a:p>
        <a:p>
          <a:pPr algn="l"/>
          <a:endParaRPr lang="ru-RU" sz="1600"/>
        </a:p>
        <a:p>
          <a:pPr algn="l"/>
          <a:r>
            <a:rPr lang="ru-RU" sz="1600"/>
            <a:t>Рекомендуется на листе "Население" внести численность населения района на 01 января.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0</xdr:col>
          <xdr:colOff>1752600</xdr:colOff>
          <xdr:row>1</xdr:row>
          <xdr:rowOff>38100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D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0</xdr:col>
          <xdr:colOff>1752600</xdr:colOff>
          <xdr:row>1</xdr:row>
          <xdr:rowOff>9525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E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Relationship Id="rId4" Type="http://schemas.openxmlformats.org/officeDocument/2006/relationships/ctrlProp" Target="../ctrlProps/ctrlProp1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Relationship Id="rId4" Type="http://schemas.openxmlformats.org/officeDocument/2006/relationships/ctrlProp" Target="../ctrlProps/ctrlProp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64:D67"/>
  <sheetViews>
    <sheetView workbookViewId="0">
      <selection activeCell="U39" sqref="U39"/>
    </sheetView>
  </sheetViews>
  <sheetFormatPr defaultRowHeight="12.75" x14ac:dyDescent="0.2"/>
  <sheetData>
    <row r="64" spans="4:4" x14ac:dyDescent="0.2">
      <c r="D64" s="114" t="s">
        <v>180</v>
      </c>
    </row>
    <row r="65" spans="4:4" x14ac:dyDescent="0.2">
      <c r="D65" s="114"/>
    </row>
    <row r="66" spans="4:4" x14ac:dyDescent="0.2">
      <c r="D66" s="114"/>
    </row>
    <row r="67" spans="4:4" x14ac:dyDescent="0.2">
      <c r="D67" s="114"/>
    </row>
  </sheetData>
  <mergeCells count="1">
    <mergeCell ref="D64:D67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11">
    <pageSetUpPr fitToPage="1"/>
  </sheetPr>
  <dimension ref="A1:U36"/>
  <sheetViews>
    <sheetView zoomScale="75" zoomScaleNormal="75" workbookViewId="0">
      <selection activeCell="Q1" sqref="Q1:R30"/>
    </sheetView>
  </sheetViews>
  <sheetFormatPr defaultRowHeight="12.75" x14ac:dyDescent="0.2"/>
  <cols>
    <col min="1" max="1" width="62.28515625" customWidth="1"/>
    <col min="2" max="2" width="3.85546875" bestFit="1" customWidth="1"/>
    <col min="3" max="3" width="8.42578125" bestFit="1" customWidth="1"/>
    <col min="4" max="4" width="15.85546875" customWidth="1"/>
    <col min="5" max="6" width="13" customWidth="1"/>
    <col min="7" max="7" width="7.7109375" bestFit="1" customWidth="1"/>
    <col min="8" max="8" width="14.42578125" customWidth="1"/>
    <col min="9" max="9" width="15.5703125" bestFit="1" customWidth="1"/>
    <col min="10" max="10" width="19.85546875" bestFit="1" customWidth="1"/>
    <col min="11" max="12" width="10.42578125" customWidth="1"/>
    <col min="13" max="14" width="13.140625" customWidth="1"/>
    <col min="15" max="15" width="7.7109375" bestFit="1" customWidth="1"/>
    <col min="16" max="16" width="15" bestFit="1" customWidth="1"/>
    <col min="17" max="18" width="15" customWidth="1"/>
    <col min="20" max="20" width="42.85546875" customWidth="1"/>
    <col min="21" max="21" width="12.42578125" bestFit="1" customWidth="1"/>
  </cols>
  <sheetData>
    <row r="1" spans="1:21" ht="36" customHeight="1" x14ac:dyDescent="0.2">
      <c r="A1" s="115" t="s">
        <v>5</v>
      </c>
      <c r="B1" s="120" t="s">
        <v>55</v>
      </c>
      <c r="C1" s="120" t="s">
        <v>0</v>
      </c>
      <c r="D1" s="115" t="s">
        <v>36</v>
      </c>
      <c r="E1" s="115" t="s">
        <v>1</v>
      </c>
      <c r="F1" s="115"/>
      <c r="G1" s="115"/>
      <c r="H1" s="115"/>
      <c r="I1" s="115" t="s">
        <v>38</v>
      </c>
      <c r="J1" s="115" t="s">
        <v>39</v>
      </c>
      <c r="K1" s="115" t="s">
        <v>35</v>
      </c>
      <c r="L1" s="115"/>
      <c r="M1" s="115"/>
      <c r="N1" s="115"/>
      <c r="O1" s="115"/>
      <c r="P1" s="115"/>
      <c r="Q1" s="121" t="s">
        <v>182</v>
      </c>
      <c r="R1" s="121" t="s">
        <v>183</v>
      </c>
      <c r="T1" s="36"/>
      <c r="U1" s="36"/>
    </row>
    <row r="2" spans="1:21" ht="18.75" x14ac:dyDescent="0.2">
      <c r="A2" s="115"/>
      <c r="B2" s="120"/>
      <c r="C2" s="120"/>
      <c r="D2" s="115"/>
      <c r="E2" s="115" t="s">
        <v>2</v>
      </c>
      <c r="F2" s="115"/>
      <c r="G2" s="115" t="s">
        <v>3</v>
      </c>
      <c r="H2" s="115"/>
      <c r="I2" s="115"/>
      <c r="J2" s="115"/>
      <c r="K2" s="115" t="s">
        <v>7</v>
      </c>
      <c r="L2" s="115" t="s">
        <v>52</v>
      </c>
      <c r="M2" s="115" t="s">
        <v>53</v>
      </c>
      <c r="N2" s="115"/>
      <c r="O2" s="115"/>
      <c r="P2" s="115"/>
      <c r="Q2" s="122"/>
      <c r="R2" s="122"/>
      <c r="T2" s="36"/>
      <c r="U2" s="36"/>
    </row>
    <row r="3" spans="1:21" ht="21" customHeight="1" x14ac:dyDescent="0.2">
      <c r="A3" s="115"/>
      <c r="B3" s="120"/>
      <c r="C3" s="120"/>
      <c r="D3" s="115"/>
      <c r="E3" s="115" t="s">
        <v>8</v>
      </c>
      <c r="F3" s="115" t="s">
        <v>9</v>
      </c>
      <c r="G3" s="116" t="s">
        <v>37</v>
      </c>
      <c r="H3" s="116" t="s">
        <v>54</v>
      </c>
      <c r="I3" s="115"/>
      <c r="J3" s="115"/>
      <c r="K3" s="115"/>
      <c r="L3" s="115"/>
      <c r="M3" s="115" t="s">
        <v>2</v>
      </c>
      <c r="N3" s="115"/>
      <c r="O3" s="115" t="s">
        <v>3</v>
      </c>
      <c r="P3" s="115"/>
      <c r="Q3" s="122"/>
      <c r="R3" s="122"/>
      <c r="T3" s="36"/>
      <c r="U3" s="36"/>
    </row>
    <row r="4" spans="1:21" ht="37.5" x14ac:dyDescent="0.2">
      <c r="A4" s="115"/>
      <c r="B4" s="120"/>
      <c r="C4" s="120"/>
      <c r="D4" s="115"/>
      <c r="E4" s="115"/>
      <c r="F4" s="115"/>
      <c r="G4" s="117"/>
      <c r="H4" s="117"/>
      <c r="I4" s="115"/>
      <c r="J4" s="115"/>
      <c r="K4" s="115"/>
      <c r="L4" s="115"/>
      <c r="M4" s="4" t="s">
        <v>8</v>
      </c>
      <c r="N4" s="4" t="s">
        <v>9</v>
      </c>
      <c r="O4" s="4" t="s">
        <v>37</v>
      </c>
      <c r="P4" s="4" t="s">
        <v>54</v>
      </c>
      <c r="Q4" s="123"/>
      <c r="R4" s="123"/>
      <c r="T4" s="36"/>
      <c r="U4" s="36"/>
    </row>
    <row r="5" spans="1:21" ht="9" customHeight="1" x14ac:dyDescent="0.2">
      <c r="A5" s="16" t="s">
        <v>31</v>
      </c>
      <c r="B5" s="17" t="s">
        <v>32</v>
      </c>
      <c r="C5" s="16" t="s">
        <v>33</v>
      </c>
      <c r="D5" s="16" t="s">
        <v>34</v>
      </c>
      <c r="E5" s="16" t="s">
        <v>40</v>
      </c>
      <c r="F5" s="16" t="s">
        <v>41</v>
      </c>
      <c r="G5" s="16" t="s">
        <v>42</v>
      </c>
      <c r="H5" s="16" t="s">
        <v>43</v>
      </c>
      <c r="I5" s="16" t="s">
        <v>44</v>
      </c>
      <c r="J5" s="16" t="s">
        <v>45</v>
      </c>
      <c r="K5" s="16" t="s">
        <v>46</v>
      </c>
      <c r="L5" s="16" t="s">
        <v>47</v>
      </c>
      <c r="M5" s="16" t="s">
        <v>48</v>
      </c>
      <c r="N5" s="16" t="s">
        <v>49</v>
      </c>
      <c r="O5" s="16" t="s">
        <v>50</v>
      </c>
      <c r="P5" s="16" t="s">
        <v>51</v>
      </c>
      <c r="Q5" s="97"/>
      <c r="R5" s="97"/>
      <c r="T5" s="36"/>
      <c r="U5" s="36"/>
    </row>
    <row r="6" spans="1:21" ht="36" x14ac:dyDescent="0.2">
      <c r="A6" s="13" t="s">
        <v>27</v>
      </c>
      <c r="B6" s="19" t="s">
        <v>60</v>
      </c>
      <c r="C6" s="7">
        <v>100</v>
      </c>
      <c r="D6" s="8">
        <f>SUM(E6:H6)</f>
        <v>0</v>
      </c>
      <c r="E6" s="8">
        <f>E7+E11</f>
        <v>0</v>
      </c>
      <c r="F6" s="8">
        <f t="shared" ref="F6:K6" si="0">F7+F11</f>
        <v>0</v>
      </c>
      <c r="G6" s="8">
        <f t="shared" si="0"/>
        <v>0</v>
      </c>
      <c r="H6" s="8">
        <f t="shared" si="0"/>
        <v>0</v>
      </c>
      <c r="I6" s="8">
        <f t="shared" si="0"/>
        <v>0</v>
      </c>
      <c r="J6" s="8">
        <f t="shared" si="0"/>
        <v>0</v>
      </c>
      <c r="K6" s="8">
        <f t="shared" si="0"/>
        <v>0</v>
      </c>
      <c r="L6" s="8">
        <f>SUM(M6:P6)</f>
        <v>0</v>
      </c>
      <c r="M6" s="8">
        <f t="shared" ref="M6:P6" si="1">M7+M11</f>
        <v>0</v>
      </c>
      <c r="N6" s="8">
        <f t="shared" si="1"/>
        <v>0</v>
      </c>
      <c r="O6" s="8">
        <f t="shared" si="1"/>
        <v>0</v>
      </c>
      <c r="P6" s="8">
        <f t="shared" si="1"/>
        <v>0</v>
      </c>
      <c r="Q6" s="98"/>
      <c r="R6" s="98"/>
      <c r="T6" s="37" t="s">
        <v>121</v>
      </c>
      <c r="U6" s="38" t="e">
        <f>D6*100/Население!B2</f>
        <v>#DIV/0!</v>
      </c>
    </row>
    <row r="7" spans="1:21" ht="36" x14ac:dyDescent="0.2">
      <c r="A7" s="13" t="s">
        <v>10</v>
      </c>
      <c r="B7" s="19" t="s">
        <v>61</v>
      </c>
      <c r="C7" s="7">
        <v>119</v>
      </c>
      <c r="D7" s="8">
        <f>SUM(E7:H7)</f>
        <v>0</v>
      </c>
      <c r="E7" s="8">
        <f>SUM(E8:E10)</f>
        <v>0</v>
      </c>
      <c r="F7" s="8">
        <f t="shared" ref="F7:K7" si="2">SUM(F8:F10)</f>
        <v>0</v>
      </c>
      <c r="G7" s="8">
        <f t="shared" si="2"/>
        <v>0</v>
      </c>
      <c r="H7" s="8">
        <f t="shared" si="2"/>
        <v>0</v>
      </c>
      <c r="I7" s="8">
        <f t="shared" si="2"/>
        <v>0</v>
      </c>
      <c r="J7" s="8">
        <f t="shared" si="2"/>
        <v>0</v>
      </c>
      <c r="K7" s="8">
        <f t="shared" si="2"/>
        <v>0</v>
      </c>
      <c r="L7" s="8">
        <f t="shared" ref="L7:L30" si="3">SUM(M7:P7)</f>
        <v>0</v>
      </c>
      <c r="M7" s="8">
        <f t="shared" ref="M7:P7" si="4">SUM(M8:M10)</f>
        <v>0</v>
      </c>
      <c r="N7" s="8">
        <f t="shared" si="4"/>
        <v>0</v>
      </c>
      <c r="O7" s="8">
        <f t="shared" si="4"/>
        <v>0</v>
      </c>
      <c r="P7" s="8">
        <f t="shared" si="4"/>
        <v>0</v>
      </c>
      <c r="Q7" s="98"/>
      <c r="R7" s="98"/>
      <c r="T7" s="37" t="s">
        <v>120</v>
      </c>
      <c r="U7" s="38">
        <f>IFERROR(D20*100/$D$6,0)</f>
        <v>0</v>
      </c>
    </row>
    <row r="8" spans="1:21" ht="38.25" x14ac:dyDescent="0.2">
      <c r="A8" s="9" t="s">
        <v>6</v>
      </c>
      <c r="B8" s="20" t="s">
        <v>62</v>
      </c>
      <c r="C8" s="11">
        <v>108</v>
      </c>
      <c r="D8" s="2">
        <f t="shared" ref="D8:D30" si="5">SUM(E8:H8)</f>
        <v>0</v>
      </c>
      <c r="E8" s="2"/>
      <c r="F8" s="2"/>
      <c r="G8" s="2"/>
      <c r="H8" s="2"/>
      <c r="I8" s="2"/>
      <c r="J8" s="2"/>
      <c r="K8" s="2"/>
      <c r="L8" s="2">
        <f t="shared" si="3"/>
        <v>0</v>
      </c>
      <c r="M8" s="2"/>
      <c r="N8" s="2"/>
      <c r="O8" s="2"/>
      <c r="P8" s="2"/>
      <c r="Q8" s="98"/>
      <c r="R8" s="98"/>
      <c r="T8" s="50" t="s">
        <v>115</v>
      </c>
      <c r="U8" s="38" t="e">
        <f>D8*100/Население!B2</f>
        <v>#DIV/0!</v>
      </c>
    </row>
    <row r="9" spans="1:21" ht="54" x14ac:dyDescent="0.2">
      <c r="A9" s="9" t="s">
        <v>11</v>
      </c>
      <c r="B9" s="20" t="s">
        <v>63</v>
      </c>
      <c r="C9" s="11">
        <v>115</v>
      </c>
      <c r="D9" s="5">
        <f t="shared" si="5"/>
        <v>0</v>
      </c>
      <c r="E9" s="5"/>
      <c r="F9" s="5"/>
      <c r="G9" s="5"/>
      <c r="H9" s="5"/>
      <c r="I9" s="5"/>
      <c r="J9" s="5"/>
      <c r="K9" s="5"/>
      <c r="L9" s="5">
        <f t="shared" si="3"/>
        <v>0</v>
      </c>
      <c r="M9" s="5"/>
      <c r="N9" s="5"/>
      <c r="O9" s="5"/>
      <c r="P9" s="5"/>
      <c r="Q9" s="98"/>
      <c r="R9" s="98"/>
      <c r="T9" s="50" t="s">
        <v>116</v>
      </c>
      <c r="U9" s="38">
        <f>IFERROR(SUM(D13:D16,D19,D27,#REF!)*100/D6,0)</f>
        <v>0</v>
      </c>
    </row>
    <row r="10" spans="1:21" ht="72" x14ac:dyDescent="0.2">
      <c r="A10" s="9" t="s">
        <v>12</v>
      </c>
      <c r="B10" s="20" t="s">
        <v>64</v>
      </c>
      <c r="C10" s="11">
        <v>111</v>
      </c>
      <c r="D10" s="2">
        <f t="shared" si="5"/>
        <v>0</v>
      </c>
      <c r="E10" s="2"/>
      <c r="F10" s="2"/>
      <c r="G10" s="2"/>
      <c r="H10" s="2"/>
      <c r="I10" s="2"/>
      <c r="J10" s="2"/>
      <c r="K10" s="2"/>
      <c r="L10" s="2">
        <f t="shared" si="3"/>
        <v>0</v>
      </c>
      <c r="M10" s="2"/>
      <c r="N10" s="2"/>
      <c r="O10" s="2"/>
      <c r="P10" s="2"/>
      <c r="Q10" s="98"/>
      <c r="R10" s="98"/>
      <c r="T10" s="50" t="s">
        <v>117</v>
      </c>
      <c r="U10" s="38">
        <f>IFERROR(SUM(D13,D14,D16)*100/D6,0)</f>
        <v>0</v>
      </c>
    </row>
    <row r="11" spans="1:21" ht="36" x14ac:dyDescent="0.2">
      <c r="A11" s="13" t="s">
        <v>114</v>
      </c>
      <c r="B11" s="19" t="s">
        <v>65</v>
      </c>
      <c r="C11" s="7">
        <v>126</v>
      </c>
      <c r="D11" s="8">
        <f t="shared" si="5"/>
        <v>0</v>
      </c>
      <c r="E11" s="8">
        <f t="shared" ref="E11:K11" si="6">SUM(E12:E20,E24,E25,E28)</f>
        <v>0</v>
      </c>
      <c r="F11" s="8">
        <f t="shared" si="6"/>
        <v>0</v>
      </c>
      <c r="G11" s="8">
        <f t="shared" si="6"/>
        <v>0</v>
      </c>
      <c r="H11" s="8">
        <f t="shared" si="6"/>
        <v>0</v>
      </c>
      <c r="I11" s="8">
        <f t="shared" si="6"/>
        <v>0</v>
      </c>
      <c r="J11" s="8">
        <f t="shared" si="6"/>
        <v>0</v>
      </c>
      <c r="K11" s="8">
        <f t="shared" si="6"/>
        <v>0</v>
      </c>
      <c r="L11" s="8">
        <f t="shared" si="3"/>
        <v>0</v>
      </c>
      <c r="M11" s="8">
        <f>SUM(M12:M20,M24,M25,M28)</f>
        <v>0</v>
      </c>
      <c r="N11" s="8">
        <f>SUM(N12:N20,N24,N25,N28)</f>
        <v>0</v>
      </c>
      <c r="O11" s="8">
        <f>SUM(O12:O20,O24,O25,O28)</f>
        <v>0</v>
      </c>
      <c r="P11" s="8">
        <f>SUM(P12:P20,P24,P25,P28)</f>
        <v>0</v>
      </c>
      <c r="Q11" s="98"/>
      <c r="R11" s="98"/>
      <c r="T11" s="37" t="s">
        <v>88</v>
      </c>
      <c r="U11" s="38">
        <f>IFERROR(D24*100/D6,0)</f>
        <v>0</v>
      </c>
    </row>
    <row r="12" spans="1:21" ht="54" x14ac:dyDescent="0.2">
      <c r="A12" s="9" t="s">
        <v>13</v>
      </c>
      <c r="B12" s="20" t="s">
        <v>66</v>
      </c>
      <c r="C12" s="11">
        <v>101</v>
      </c>
      <c r="D12" s="2">
        <f t="shared" si="5"/>
        <v>0</v>
      </c>
      <c r="E12" s="2"/>
      <c r="F12" s="2"/>
      <c r="G12" s="2"/>
      <c r="H12" s="2"/>
      <c r="I12" s="2"/>
      <c r="J12" s="2"/>
      <c r="K12" s="2"/>
      <c r="L12" s="2">
        <f t="shared" si="3"/>
        <v>0</v>
      </c>
      <c r="M12" s="2"/>
      <c r="N12" s="2"/>
      <c r="O12" s="2"/>
      <c r="P12" s="2"/>
      <c r="Q12" s="98"/>
      <c r="R12" s="98"/>
      <c r="T12" s="36"/>
      <c r="U12" s="36"/>
    </row>
    <row r="13" spans="1:21" ht="36" x14ac:dyDescent="0.2">
      <c r="A13" s="9" t="s">
        <v>113</v>
      </c>
      <c r="B13" s="20" t="s">
        <v>67</v>
      </c>
      <c r="C13" s="11">
        <v>102</v>
      </c>
      <c r="D13" s="5">
        <f t="shared" si="5"/>
        <v>0</v>
      </c>
      <c r="E13" s="5"/>
      <c r="F13" s="5"/>
      <c r="G13" s="5"/>
      <c r="H13" s="5"/>
      <c r="I13" s="5"/>
      <c r="J13" s="5"/>
      <c r="K13" s="5"/>
      <c r="L13" s="5">
        <f t="shared" si="3"/>
        <v>0</v>
      </c>
      <c r="M13" s="5"/>
      <c r="N13" s="5"/>
      <c r="O13" s="5"/>
      <c r="P13" s="5"/>
      <c r="Q13" s="98"/>
      <c r="R13" s="98"/>
      <c r="T13" s="36"/>
      <c r="U13" s="36"/>
    </row>
    <row r="14" spans="1:21" ht="18.75" x14ac:dyDescent="0.2">
      <c r="A14" s="9" t="s">
        <v>15</v>
      </c>
      <c r="B14" s="20" t="s">
        <v>68</v>
      </c>
      <c r="C14" s="11">
        <v>103</v>
      </c>
      <c r="D14" s="2">
        <f t="shared" si="5"/>
        <v>0</v>
      </c>
      <c r="E14" s="2"/>
      <c r="F14" s="2"/>
      <c r="G14" s="2"/>
      <c r="H14" s="2"/>
      <c r="I14" s="2"/>
      <c r="J14" s="2"/>
      <c r="K14" s="2"/>
      <c r="L14" s="2">
        <f t="shared" si="3"/>
        <v>0</v>
      </c>
      <c r="M14" s="2"/>
      <c r="N14" s="2"/>
      <c r="O14" s="2"/>
      <c r="P14" s="2"/>
      <c r="Q14" s="98"/>
      <c r="R14" s="98"/>
    </row>
    <row r="15" spans="1:21" ht="36" x14ac:dyDescent="0.2">
      <c r="A15" s="9" t="s">
        <v>59</v>
      </c>
      <c r="B15" s="10">
        <v>10</v>
      </c>
      <c r="C15" s="11">
        <v>104</v>
      </c>
      <c r="D15" s="5">
        <f t="shared" si="5"/>
        <v>0</v>
      </c>
      <c r="E15" s="5"/>
      <c r="F15" s="5"/>
      <c r="G15" s="5"/>
      <c r="H15" s="5"/>
      <c r="I15" s="5"/>
      <c r="J15" s="5"/>
      <c r="K15" s="5"/>
      <c r="L15" s="5">
        <f t="shared" si="3"/>
        <v>0</v>
      </c>
      <c r="M15" s="5"/>
      <c r="N15" s="5"/>
      <c r="O15" s="5"/>
      <c r="P15" s="5"/>
      <c r="Q15" s="98"/>
      <c r="R15" s="98"/>
    </row>
    <row r="16" spans="1:21" ht="36" x14ac:dyDescent="0.2">
      <c r="A16" s="9" t="s">
        <v>16</v>
      </c>
      <c r="B16" s="10">
        <v>11</v>
      </c>
      <c r="C16" s="11">
        <v>105</v>
      </c>
      <c r="D16" s="2">
        <f t="shared" si="5"/>
        <v>0</v>
      </c>
      <c r="E16" s="2"/>
      <c r="F16" s="2"/>
      <c r="G16" s="2"/>
      <c r="H16" s="2"/>
      <c r="I16" s="2"/>
      <c r="J16" s="2"/>
      <c r="K16" s="2"/>
      <c r="L16" s="2">
        <f t="shared" si="3"/>
        <v>0</v>
      </c>
      <c r="M16" s="2"/>
      <c r="N16" s="2"/>
      <c r="O16" s="2"/>
      <c r="P16" s="2"/>
      <c r="Q16" s="98"/>
      <c r="R16" s="98"/>
    </row>
    <row r="17" spans="1:18" ht="18.75" x14ac:dyDescent="0.2">
      <c r="A17" s="9" t="s">
        <v>4</v>
      </c>
      <c r="B17" s="10">
        <v>12</v>
      </c>
      <c r="C17" s="11">
        <v>109</v>
      </c>
      <c r="D17" s="5">
        <f t="shared" si="5"/>
        <v>0</v>
      </c>
      <c r="E17" s="5"/>
      <c r="F17" s="5"/>
      <c r="G17" s="5"/>
      <c r="H17" s="5"/>
      <c r="I17" s="5"/>
      <c r="J17" s="5"/>
      <c r="K17" s="5"/>
      <c r="L17" s="5">
        <f t="shared" si="3"/>
        <v>0</v>
      </c>
      <c r="M17" s="5"/>
      <c r="N17" s="5"/>
      <c r="O17" s="5"/>
      <c r="P17" s="5"/>
      <c r="Q17" s="98"/>
      <c r="R17" s="98"/>
    </row>
    <row r="18" spans="1:18" ht="36" x14ac:dyDescent="0.2">
      <c r="A18" s="9" t="s">
        <v>17</v>
      </c>
      <c r="B18" s="10">
        <v>13</v>
      </c>
      <c r="C18" s="11">
        <v>110</v>
      </c>
      <c r="D18" s="2">
        <f t="shared" si="5"/>
        <v>0</v>
      </c>
      <c r="E18" s="2"/>
      <c r="F18" s="2"/>
      <c r="G18" s="2"/>
      <c r="H18" s="2"/>
      <c r="I18" s="2"/>
      <c r="J18" s="2"/>
      <c r="K18" s="2"/>
      <c r="L18" s="2">
        <f t="shared" si="3"/>
        <v>0</v>
      </c>
      <c r="M18" s="2"/>
      <c r="N18" s="2"/>
      <c r="O18" s="2"/>
      <c r="P18" s="2"/>
      <c r="Q18" s="98"/>
      <c r="R18" s="98"/>
    </row>
    <row r="19" spans="1:18" ht="36" x14ac:dyDescent="0.2">
      <c r="A19" s="9" t="s">
        <v>18</v>
      </c>
      <c r="B19" s="10">
        <v>14</v>
      </c>
      <c r="C19" s="11">
        <v>112</v>
      </c>
      <c r="D19" s="5">
        <f t="shared" si="5"/>
        <v>0</v>
      </c>
      <c r="E19" s="5"/>
      <c r="F19" s="5"/>
      <c r="G19" s="5"/>
      <c r="H19" s="5"/>
      <c r="I19" s="5"/>
      <c r="J19" s="5"/>
      <c r="K19" s="5"/>
      <c r="L19" s="5">
        <f t="shared" si="3"/>
        <v>0</v>
      </c>
      <c r="M19" s="5"/>
      <c r="N19" s="5"/>
      <c r="O19" s="5"/>
      <c r="P19" s="5"/>
      <c r="Q19" s="98"/>
      <c r="R19" s="98"/>
    </row>
    <row r="20" spans="1:18" ht="36" x14ac:dyDescent="0.2">
      <c r="A20" s="12" t="s">
        <v>19</v>
      </c>
      <c r="B20" s="10">
        <v>15</v>
      </c>
      <c r="C20" s="11">
        <v>113</v>
      </c>
      <c r="D20" s="2">
        <f t="shared" si="5"/>
        <v>0</v>
      </c>
      <c r="E20" s="2">
        <f>SUM(E21:E23)</f>
        <v>0</v>
      </c>
      <c r="F20" s="2">
        <f t="shared" ref="F20:K20" si="7">SUM(F21:F23)</f>
        <v>0</v>
      </c>
      <c r="G20" s="2">
        <f t="shared" si="7"/>
        <v>0</v>
      </c>
      <c r="H20" s="2">
        <f t="shared" si="7"/>
        <v>0</v>
      </c>
      <c r="I20" s="2">
        <f t="shared" si="7"/>
        <v>0</v>
      </c>
      <c r="J20" s="2">
        <f t="shared" si="7"/>
        <v>0</v>
      </c>
      <c r="K20" s="2">
        <f t="shared" si="7"/>
        <v>0</v>
      </c>
      <c r="L20" s="2">
        <f t="shared" si="3"/>
        <v>0</v>
      </c>
      <c r="M20" s="2">
        <f t="shared" ref="M20:P20" si="8">SUM(M21:M23)</f>
        <v>0</v>
      </c>
      <c r="N20" s="2">
        <f t="shared" si="8"/>
        <v>0</v>
      </c>
      <c r="O20" s="2">
        <f t="shared" si="8"/>
        <v>0</v>
      </c>
      <c r="P20" s="2">
        <f t="shared" si="8"/>
        <v>0</v>
      </c>
      <c r="Q20" s="98"/>
      <c r="R20" s="98"/>
    </row>
    <row r="21" spans="1:18" ht="36" x14ac:dyDescent="0.2">
      <c r="A21" s="9" t="s">
        <v>20</v>
      </c>
      <c r="B21" s="10">
        <v>16</v>
      </c>
      <c r="C21" s="11">
        <v>114</v>
      </c>
      <c r="D21" s="5">
        <f t="shared" si="5"/>
        <v>0</v>
      </c>
      <c r="E21" s="5"/>
      <c r="F21" s="5"/>
      <c r="G21" s="5"/>
      <c r="H21" s="5"/>
      <c r="I21" s="5"/>
      <c r="J21" s="5"/>
      <c r="K21" s="5"/>
      <c r="L21" s="5">
        <f t="shared" si="3"/>
        <v>0</v>
      </c>
      <c r="M21" s="5"/>
      <c r="N21" s="5"/>
      <c r="O21" s="5"/>
      <c r="P21" s="5"/>
      <c r="Q21" s="98"/>
      <c r="R21" s="98"/>
    </row>
    <row r="22" spans="1:18" ht="72" x14ac:dyDescent="0.2">
      <c r="A22" s="9" t="s">
        <v>21</v>
      </c>
      <c r="B22" s="10">
        <v>17</v>
      </c>
      <c r="C22" s="11">
        <v>116</v>
      </c>
      <c r="D22" s="2">
        <f t="shared" si="5"/>
        <v>0</v>
      </c>
      <c r="E22" s="2"/>
      <c r="F22" s="2"/>
      <c r="G22" s="2"/>
      <c r="H22" s="2"/>
      <c r="I22" s="2"/>
      <c r="J22" s="2"/>
      <c r="K22" s="2"/>
      <c r="L22" s="2">
        <f t="shared" si="3"/>
        <v>0</v>
      </c>
      <c r="M22" s="2"/>
      <c r="N22" s="2"/>
      <c r="O22" s="2"/>
      <c r="P22" s="2"/>
      <c r="Q22" s="98"/>
      <c r="R22" s="98"/>
    </row>
    <row r="23" spans="1:18" ht="36" x14ac:dyDescent="0.2">
      <c r="A23" s="9" t="s">
        <v>22</v>
      </c>
      <c r="B23" s="10">
        <v>18</v>
      </c>
      <c r="C23" s="11">
        <v>117</v>
      </c>
      <c r="D23" s="5">
        <f t="shared" si="5"/>
        <v>0</v>
      </c>
      <c r="E23" s="5"/>
      <c r="F23" s="5"/>
      <c r="G23" s="5"/>
      <c r="H23" s="5"/>
      <c r="I23" s="5"/>
      <c r="J23" s="5"/>
      <c r="K23" s="5"/>
      <c r="L23" s="5">
        <f t="shared" si="3"/>
        <v>0</v>
      </c>
      <c r="M23" s="5"/>
      <c r="N23" s="5"/>
      <c r="O23" s="5"/>
      <c r="P23" s="5"/>
      <c r="Q23" s="98"/>
      <c r="R23" s="98"/>
    </row>
    <row r="24" spans="1:18" ht="18.75" x14ac:dyDescent="0.2">
      <c r="A24" s="9" t="s">
        <v>88</v>
      </c>
      <c r="B24" s="10">
        <v>19</v>
      </c>
      <c r="C24" s="11">
        <v>118</v>
      </c>
      <c r="D24" s="2">
        <f t="shared" si="5"/>
        <v>0</v>
      </c>
      <c r="E24" s="2"/>
      <c r="F24" s="2"/>
      <c r="G24" s="2"/>
      <c r="H24" s="2"/>
      <c r="I24" s="2"/>
      <c r="J24" s="2"/>
      <c r="K24" s="2"/>
      <c r="L24" s="2">
        <f t="shared" si="3"/>
        <v>0</v>
      </c>
      <c r="M24" s="2"/>
      <c r="N24" s="2"/>
      <c r="O24" s="2"/>
      <c r="P24" s="2"/>
      <c r="Q24" s="98"/>
      <c r="R24" s="98"/>
    </row>
    <row r="25" spans="1:18" ht="54" x14ac:dyDescent="0.2">
      <c r="A25" s="13" t="s">
        <v>29</v>
      </c>
      <c r="B25" s="6">
        <v>20</v>
      </c>
      <c r="C25" s="7">
        <v>120</v>
      </c>
      <c r="D25" s="8">
        <f t="shared" si="5"/>
        <v>0</v>
      </c>
      <c r="E25" s="8">
        <f>SUM(E26:E27)</f>
        <v>0</v>
      </c>
      <c r="F25" s="8">
        <f t="shared" ref="F25:K25" si="9">SUM(F26:F27)</f>
        <v>0</v>
      </c>
      <c r="G25" s="8">
        <f t="shared" si="9"/>
        <v>0</v>
      </c>
      <c r="H25" s="8">
        <f t="shared" si="9"/>
        <v>0</v>
      </c>
      <c r="I25" s="8">
        <f t="shared" si="9"/>
        <v>0</v>
      </c>
      <c r="J25" s="8">
        <f t="shared" si="9"/>
        <v>0</v>
      </c>
      <c r="K25" s="8">
        <f t="shared" si="9"/>
        <v>0</v>
      </c>
      <c r="L25" s="8">
        <f t="shared" si="3"/>
        <v>0</v>
      </c>
      <c r="M25" s="8">
        <f t="shared" ref="M25:P25" si="10">SUM(M26:M27)</f>
        <v>0</v>
      </c>
      <c r="N25" s="8">
        <f t="shared" si="10"/>
        <v>0</v>
      </c>
      <c r="O25" s="8">
        <f t="shared" si="10"/>
        <v>0</v>
      </c>
      <c r="P25" s="8">
        <f t="shared" si="10"/>
        <v>0</v>
      </c>
      <c r="Q25" s="98"/>
      <c r="R25" s="98"/>
    </row>
    <row r="26" spans="1:18" ht="72" x14ac:dyDescent="0.2">
      <c r="A26" s="9" t="s">
        <v>23</v>
      </c>
      <c r="B26" s="10">
        <v>21</v>
      </c>
      <c r="C26" s="11">
        <v>121</v>
      </c>
      <c r="D26" s="2">
        <f t="shared" si="5"/>
        <v>0</v>
      </c>
      <c r="E26" s="2"/>
      <c r="F26" s="2"/>
      <c r="G26" s="2"/>
      <c r="H26" s="2"/>
      <c r="I26" s="2"/>
      <c r="J26" s="2"/>
      <c r="K26" s="2"/>
      <c r="L26" s="2">
        <f t="shared" si="3"/>
        <v>0</v>
      </c>
      <c r="M26" s="2"/>
      <c r="N26" s="2"/>
      <c r="O26" s="2"/>
      <c r="P26" s="2"/>
      <c r="Q26" s="98"/>
      <c r="R26" s="98"/>
    </row>
    <row r="27" spans="1:18" ht="36" x14ac:dyDescent="0.2">
      <c r="A27" s="9" t="s">
        <v>24</v>
      </c>
      <c r="B27" s="10">
        <v>22</v>
      </c>
      <c r="C27" s="11">
        <v>124</v>
      </c>
      <c r="D27" s="5">
        <f t="shared" si="5"/>
        <v>0</v>
      </c>
      <c r="E27" s="5"/>
      <c r="F27" s="5"/>
      <c r="G27" s="5"/>
      <c r="H27" s="5"/>
      <c r="I27" s="5"/>
      <c r="J27" s="5"/>
      <c r="K27" s="5"/>
      <c r="L27" s="5">
        <f t="shared" si="3"/>
        <v>0</v>
      </c>
      <c r="M27" s="5"/>
      <c r="N27" s="5"/>
      <c r="O27" s="5"/>
      <c r="P27" s="5"/>
      <c r="Q27" s="98"/>
      <c r="R27" s="98"/>
    </row>
    <row r="28" spans="1:18" ht="54" x14ac:dyDescent="0.2">
      <c r="A28" s="9" t="s">
        <v>25</v>
      </c>
      <c r="B28" s="10">
        <v>23</v>
      </c>
      <c r="C28" s="11">
        <v>125</v>
      </c>
      <c r="D28" s="2">
        <f t="shared" si="5"/>
        <v>0</v>
      </c>
      <c r="E28" s="2"/>
      <c r="F28" s="2"/>
      <c r="G28" s="2"/>
      <c r="H28" s="2"/>
      <c r="I28" s="2"/>
      <c r="J28" s="2"/>
      <c r="K28" s="2"/>
      <c r="L28" s="2">
        <f t="shared" si="3"/>
        <v>0</v>
      </c>
      <c r="M28" s="2"/>
      <c r="N28" s="2"/>
      <c r="O28" s="2"/>
      <c r="P28" s="2"/>
      <c r="Q28" s="98"/>
      <c r="R28" s="98"/>
    </row>
    <row r="29" spans="1:18" ht="36" x14ac:dyDescent="0.2">
      <c r="A29" s="13" t="s">
        <v>26</v>
      </c>
      <c r="B29" s="6">
        <v>24</v>
      </c>
      <c r="C29" s="7">
        <v>200</v>
      </c>
      <c r="D29" s="8">
        <f t="shared" si="5"/>
        <v>0</v>
      </c>
      <c r="E29" s="8"/>
      <c r="F29" s="8"/>
      <c r="G29" s="8"/>
      <c r="H29" s="8"/>
      <c r="I29" s="8"/>
      <c r="J29" s="8"/>
      <c r="K29" s="8"/>
      <c r="L29" s="8">
        <f t="shared" si="3"/>
        <v>0</v>
      </c>
      <c r="M29" s="8"/>
      <c r="N29" s="8"/>
      <c r="O29" s="8"/>
      <c r="P29" s="8"/>
      <c r="Q29" s="98"/>
      <c r="R29" s="98"/>
    </row>
    <row r="30" spans="1:18" ht="37.5" customHeight="1" x14ac:dyDescent="0.2">
      <c r="A30" s="13" t="s">
        <v>30</v>
      </c>
      <c r="B30" s="6">
        <v>25</v>
      </c>
      <c r="C30" s="7">
        <v>300</v>
      </c>
      <c r="D30" s="2">
        <f t="shared" si="5"/>
        <v>0</v>
      </c>
      <c r="E30" s="2">
        <f t="shared" ref="E30:K30" si="11">SUM(E6,E29)</f>
        <v>0</v>
      </c>
      <c r="F30" s="2">
        <f t="shared" si="11"/>
        <v>0</v>
      </c>
      <c r="G30" s="2">
        <f t="shared" si="11"/>
        <v>0</v>
      </c>
      <c r="H30" s="2">
        <f t="shared" si="11"/>
        <v>0</v>
      </c>
      <c r="I30" s="2">
        <f t="shared" si="11"/>
        <v>0</v>
      </c>
      <c r="J30" s="2">
        <f t="shared" si="11"/>
        <v>0</v>
      </c>
      <c r="K30" s="2">
        <f t="shared" si="11"/>
        <v>0</v>
      </c>
      <c r="L30" s="2">
        <f t="shared" si="3"/>
        <v>0</v>
      </c>
      <c r="M30" s="2">
        <f>SUM(M6,M29)</f>
        <v>0</v>
      </c>
      <c r="N30" s="2">
        <f>SUM(N6,N29)</f>
        <v>0</v>
      </c>
      <c r="O30" s="2">
        <f>SUM(O6,O29)</f>
        <v>0</v>
      </c>
      <c r="P30" s="2">
        <f>SUM(P6,P29)</f>
        <v>0</v>
      </c>
      <c r="Q30" s="98">
        <f>Q6+Q7+Q8+Q9+Q10+Q11+Q12+Q13+Q14+Q15+Q16+Q17+Q18+Q19+Q20+Q21+Q22+Q23+Q24+Q25+Q26+Q27+Q28</f>
        <v>0</v>
      </c>
      <c r="R30" s="98">
        <f>R6+R7+R8+R9+R10+R11+R12+R13+R14+R15+R16+R17+R18+R19+R20+R21+R22+R23+R24+R25+R26+R27+R28</f>
        <v>0</v>
      </c>
    </row>
    <row r="32" spans="1:18" ht="37.5" customHeight="1" x14ac:dyDescent="0.2">
      <c r="A32" s="118" t="s">
        <v>89</v>
      </c>
      <c r="B32" s="119"/>
      <c r="C32" s="39" t="s">
        <v>90</v>
      </c>
      <c r="D32" s="2"/>
    </row>
    <row r="33" spans="1:4" ht="18.75" x14ac:dyDescent="0.2">
      <c r="A33" s="118" t="s">
        <v>91</v>
      </c>
      <c r="B33" s="119"/>
      <c r="C33" s="39" t="s">
        <v>90</v>
      </c>
      <c r="D33" s="2"/>
    </row>
    <row r="34" spans="1:4" x14ac:dyDescent="0.2">
      <c r="A34" s="40"/>
      <c r="B34" s="40"/>
      <c r="C34" s="40"/>
      <c r="D34" s="40"/>
    </row>
    <row r="35" spans="1:4" ht="18.75" x14ac:dyDescent="0.2">
      <c r="A35" s="118" t="s">
        <v>92</v>
      </c>
      <c r="B35" s="119"/>
      <c r="C35" s="39" t="s">
        <v>90</v>
      </c>
      <c r="D35" s="2"/>
    </row>
    <row r="36" spans="1:4" ht="18.75" x14ac:dyDescent="0.2">
      <c r="A36" s="118" t="s">
        <v>93</v>
      </c>
      <c r="B36" s="119"/>
      <c r="C36" s="39" t="s">
        <v>90</v>
      </c>
      <c r="D36" s="2"/>
    </row>
  </sheetData>
  <mergeCells count="25">
    <mergeCell ref="Q1:Q4"/>
    <mergeCell ref="R1:R4"/>
    <mergeCell ref="A32:B32"/>
    <mergeCell ref="A33:B33"/>
    <mergeCell ref="A35:B35"/>
    <mergeCell ref="E1:H1"/>
    <mergeCell ref="H3:H4"/>
    <mergeCell ref="M3:N3"/>
    <mergeCell ref="O3:P3"/>
    <mergeCell ref="J1:J4"/>
    <mergeCell ref="K1:P1"/>
    <mergeCell ref="E2:F2"/>
    <mergeCell ref="G2:H2"/>
    <mergeCell ref="K2:K4"/>
    <mergeCell ref="L2:L4"/>
    <mergeCell ref="M2:P2"/>
    <mergeCell ref="E3:E4"/>
    <mergeCell ref="F3:F4"/>
    <mergeCell ref="G3:G4"/>
    <mergeCell ref="I1:I4"/>
    <mergeCell ref="A36:B36"/>
    <mergeCell ref="A1:A4"/>
    <mergeCell ref="B1:B4"/>
    <mergeCell ref="C1:C4"/>
    <mergeCell ref="D1:D4"/>
  </mergeCells>
  <conditionalFormatting sqref="D6:P30">
    <cfRule type="expression" dxfId="8" priority="4">
      <formula>_xlfn.ISFORMULA(D6)</formula>
    </cfRule>
  </conditionalFormatting>
  <conditionalFormatting sqref="Q6:R30">
    <cfRule type="expression" dxfId="7" priority="1">
      <formula>_xlfn.ISFORMULA(Q6)</formula>
    </cfRule>
  </conditionalFormatting>
  <printOptions horizontalCentered="1"/>
  <pageMargins left="0.39370078740157483" right="0.39370078740157483" top="0.70866141732283472" bottom="0.27559055118110237" header="0.19685039370078741" footer="0.31496062992125984"/>
  <pageSetup paperSize="9" scale="58" fitToHeight="2" orientation="landscape" r:id="rId1"/>
  <headerFooter differentFirst="1">
    <firstHeader xml:space="preserve">&amp;C&amp;"Segoe UI,обычный"&amp;18
&amp;"Segoe UI,полужирный"Сведения о результатах обследования на антитела к ВИЧ&amp;R&amp;"Segoe UI,обычный"&amp;12форма №4 - месячная, годовая
&amp;10утв. приказом от 14.02.20 г. №66
Федеральной службы госстатистики&amp;12 </first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12">
    <pageSetUpPr fitToPage="1"/>
  </sheetPr>
  <dimension ref="A1:U36"/>
  <sheetViews>
    <sheetView zoomScale="75" zoomScaleNormal="75" workbookViewId="0">
      <selection activeCell="Q1" sqref="Q1:R30"/>
    </sheetView>
  </sheetViews>
  <sheetFormatPr defaultRowHeight="12.75" x14ac:dyDescent="0.2"/>
  <cols>
    <col min="1" max="1" width="62.28515625" customWidth="1"/>
    <col min="2" max="2" width="3.85546875" bestFit="1" customWidth="1"/>
    <col min="3" max="3" width="8.42578125" bestFit="1" customWidth="1"/>
    <col min="4" max="4" width="15.85546875" customWidth="1"/>
    <col min="5" max="6" width="13" customWidth="1"/>
    <col min="7" max="7" width="7.7109375" bestFit="1" customWidth="1"/>
    <col min="8" max="8" width="14.42578125" customWidth="1"/>
    <col min="9" max="9" width="15.5703125" bestFit="1" customWidth="1"/>
    <col min="10" max="10" width="19.85546875" bestFit="1" customWidth="1"/>
    <col min="11" max="12" width="10.42578125" customWidth="1"/>
    <col min="13" max="14" width="13.140625" customWidth="1"/>
    <col min="15" max="15" width="7.7109375" bestFit="1" customWidth="1"/>
    <col min="16" max="16" width="15" bestFit="1" customWidth="1"/>
    <col min="17" max="18" width="15" customWidth="1"/>
    <col min="20" max="20" width="42.85546875" customWidth="1"/>
    <col min="21" max="21" width="12.42578125" bestFit="1" customWidth="1"/>
  </cols>
  <sheetData>
    <row r="1" spans="1:21" ht="36" customHeight="1" x14ac:dyDescent="0.2">
      <c r="A1" s="115" t="s">
        <v>5</v>
      </c>
      <c r="B1" s="120" t="s">
        <v>55</v>
      </c>
      <c r="C1" s="120" t="s">
        <v>0</v>
      </c>
      <c r="D1" s="115" t="s">
        <v>36</v>
      </c>
      <c r="E1" s="115" t="s">
        <v>1</v>
      </c>
      <c r="F1" s="115"/>
      <c r="G1" s="115"/>
      <c r="H1" s="115"/>
      <c r="I1" s="115" t="s">
        <v>38</v>
      </c>
      <c r="J1" s="115" t="s">
        <v>39</v>
      </c>
      <c r="K1" s="115" t="s">
        <v>35</v>
      </c>
      <c r="L1" s="115"/>
      <c r="M1" s="115"/>
      <c r="N1" s="115"/>
      <c r="O1" s="115"/>
      <c r="P1" s="115"/>
      <c r="Q1" s="121" t="s">
        <v>182</v>
      </c>
      <c r="R1" s="121" t="s">
        <v>183</v>
      </c>
      <c r="T1" s="36"/>
      <c r="U1" s="36"/>
    </row>
    <row r="2" spans="1:21" ht="18.75" x14ac:dyDescent="0.2">
      <c r="A2" s="115"/>
      <c r="B2" s="120"/>
      <c r="C2" s="120"/>
      <c r="D2" s="115"/>
      <c r="E2" s="115" t="s">
        <v>2</v>
      </c>
      <c r="F2" s="115"/>
      <c r="G2" s="115" t="s">
        <v>3</v>
      </c>
      <c r="H2" s="115"/>
      <c r="I2" s="115"/>
      <c r="J2" s="115"/>
      <c r="K2" s="115" t="s">
        <v>7</v>
      </c>
      <c r="L2" s="115" t="s">
        <v>52</v>
      </c>
      <c r="M2" s="115" t="s">
        <v>53</v>
      </c>
      <c r="N2" s="115"/>
      <c r="O2" s="115"/>
      <c r="P2" s="115"/>
      <c r="Q2" s="122"/>
      <c r="R2" s="122"/>
      <c r="T2" s="36"/>
      <c r="U2" s="36"/>
    </row>
    <row r="3" spans="1:21" ht="21" customHeight="1" x14ac:dyDescent="0.2">
      <c r="A3" s="115"/>
      <c r="B3" s="120"/>
      <c r="C3" s="120"/>
      <c r="D3" s="115"/>
      <c r="E3" s="115" t="s">
        <v>8</v>
      </c>
      <c r="F3" s="115" t="s">
        <v>9</v>
      </c>
      <c r="G3" s="116" t="s">
        <v>37</v>
      </c>
      <c r="H3" s="116" t="s">
        <v>54</v>
      </c>
      <c r="I3" s="115"/>
      <c r="J3" s="115"/>
      <c r="K3" s="115"/>
      <c r="L3" s="115"/>
      <c r="M3" s="115" t="s">
        <v>2</v>
      </c>
      <c r="N3" s="115"/>
      <c r="O3" s="115" t="s">
        <v>3</v>
      </c>
      <c r="P3" s="115"/>
      <c r="Q3" s="122"/>
      <c r="R3" s="122"/>
      <c r="T3" s="36"/>
      <c r="U3" s="36"/>
    </row>
    <row r="4" spans="1:21" ht="37.5" x14ac:dyDescent="0.2">
      <c r="A4" s="115"/>
      <c r="B4" s="120"/>
      <c r="C4" s="120"/>
      <c r="D4" s="115"/>
      <c r="E4" s="115"/>
      <c r="F4" s="115"/>
      <c r="G4" s="117"/>
      <c r="H4" s="117"/>
      <c r="I4" s="115"/>
      <c r="J4" s="115"/>
      <c r="K4" s="115"/>
      <c r="L4" s="115"/>
      <c r="M4" s="4" t="s">
        <v>8</v>
      </c>
      <c r="N4" s="4" t="s">
        <v>9</v>
      </c>
      <c r="O4" s="4" t="s">
        <v>37</v>
      </c>
      <c r="P4" s="4" t="s">
        <v>54</v>
      </c>
      <c r="Q4" s="123"/>
      <c r="R4" s="123"/>
      <c r="T4" s="36"/>
      <c r="U4" s="36"/>
    </row>
    <row r="5" spans="1:21" ht="9" customHeight="1" x14ac:dyDescent="0.2">
      <c r="A5" s="16" t="s">
        <v>31</v>
      </c>
      <c r="B5" s="17" t="s">
        <v>32</v>
      </c>
      <c r="C5" s="16" t="s">
        <v>33</v>
      </c>
      <c r="D5" s="16" t="s">
        <v>34</v>
      </c>
      <c r="E5" s="16" t="s">
        <v>40</v>
      </c>
      <c r="F5" s="16" t="s">
        <v>41</v>
      </c>
      <c r="G5" s="16" t="s">
        <v>42</v>
      </c>
      <c r="H5" s="16" t="s">
        <v>43</v>
      </c>
      <c r="I5" s="16" t="s">
        <v>44</v>
      </c>
      <c r="J5" s="16" t="s">
        <v>45</v>
      </c>
      <c r="K5" s="16" t="s">
        <v>46</v>
      </c>
      <c r="L5" s="16" t="s">
        <v>47</v>
      </c>
      <c r="M5" s="16" t="s">
        <v>48</v>
      </c>
      <c r="N5" s="16" t="s">
        <v>49</v>
      </c>
      <c r="O5" s="16" t="s">
        <v>50</v>
      </c>
      <c r="P5" s="16" t="s">
        <v>51</v>
      </c>
      <c r="Q5" s="97"/>
      <c r="R5" s="97"/>
      <c r="T5" s="36"/>
      <c r="U5" s="36"/>
    </row>
    <row r="6" spans="1:21" ht="36" x14ac:dyDescent="0.2">
      <c r="A6" s="13" t="s">
        <v>27</v>
      </c>
      <c r="B6" s="19" t="s">
        <v>60</v>
      </c>
      <c r="C6" s="7">
        <v>100</v>
      </c>
      <c r="D6" s="8">
        <f>SUM(E6:H6)</f>
        <v>0</v>
      </c>
      <c r="E6" s="8">
        <f>E7+E11</f>
        <v>0</v>
      </c>
      <c r="F6" s="8">
        <f t="shared" ref="F6:K6" si="0">F7+F11</f>
        <v>0</v>
      </c>
      <c r="G6" s="8">
        <f t="shared" si="0"/>
        <v>0</v>
      </c>
      <c r="H6" s="8">
        <f t="shared" si="0"/>
        <v>0</v>
      </c>
      <c r="I6" s="8">
        <f t="shared" si="0"/>
        <v>0</v>
      </c>
      <c r="J6" s="8">
        <f t="shared" si="0"/>
        <v>0</v>
      </c>
      <c r="K6" s="8">
        <f t="shared" si="0"/>
        <v>0</v>
      </c>
      <c r="L6" s="8">
        <f>SUM(M6:P6)</f>
        <v>0</v>
      </c>
      <c r="M6" s="8">
        <f t="shared" ref="M6:P6" si="1">M7+M11</f>
        <v>0</v>
      </c>
      <c r="N6" s="8">
        <f t="shared" si="1"/>
        <v>0</v>
      </c>
      <c r="O6" s="8">
        <f t="shared" si="1"/>
        <v>0</v>
      </c>
      <c r="P6" s="8">
        <f t="shared" si="1"/>
        <v>0</v>
      </c>
      <c r="Q6" s="98"/>
      <c r="R6" s="98"/>
      <c r="T6" s="37" t="s">
        <v>121</v>
      </c>
      <c r="U6" s="38" t="e">
        <f>D6*100/Население!B2</f>
        <v>#DIV/0!</v>
      </c>
    </row>
    <row r="7" spans="1:21" ht="36" x14ac:dyDescent="0.2">
      <c r="A7" s="13" t="s">
        <v>10</v>
      </c>
      <c r="B7" s="19" t="s">
        <v>61</v>
      </c>
      <c r="C7" s="7">
        <v>119</v>
      </c>
      <c r="D7" s="8">
        <f>SUM(E7:H7)</f>
        <v>0</v>
      </c>
      <c r="E7" s="8">
        <f>SUM(E8:E10)</f>
        <v>0</v>
      </c>
      <c r="F7" s="8">
        <f t="shared" ref="F7:K7" si="2">SUM(F8:F10)</f>
        <v>0</v>
      </c>
      <c r="G7" s="8">
        <f t="shared" si="2"/>
        <v>0</v>
      </c>
      <c r="H7" s="8">
        <f t="shared" si="2"/>
        <v>0</v>
      </c>
      <c r="I7" s="8">
        <f t="shared" si="2"/>
        <v>0</v>
      </c>
      <c r="J7" s="8">
        <f t="shared" si="2"/>
        <v>0</v>
      </c>
      <c r="K7" s="8">
        <f t="shared" si="2"/>
        <v>0</v>
      </c>
      <c r="L7" s="8">
        <f t="shared" ref="L7:L30" si="3">SUM(M7:P7)</f>
        <v>0</v>
      </c>
      <c r="M7" s="8">
        <f t="shared" ref="M7:P7" si="4">SUM(M8:M10)</f>
        <v>0</v>
      </c>
      <c r="N7" s="8">
        <f t="shared" si="4"/>
        <v>0</v>
      </c>
      <c r="O7" s="8">
        <f t="shared" si="4"/>
        <v>0</v>
      </c>
      <c r="P7" s="8">
        <f t="shared" si="4"/>
        <v>0</v>
      </c>
      <c r="Q7" s="98"/>
      <c r="R7" s="98"/>
      <c r="T7" s="37" t="s">
        <v>120</v>
      </c>
      <c r="U7" s="38">
        <f>IFERROR(D20*100/$D$6,0)</f>
        <v>0</v>
      </c>
    </row>
    <row r="8" spans="1:21" ht="38.25" x14ac:dyDescent="0.2">
      <c r="A8" s="9" t="s">
        <v>6</v>
      </c>
      <c r="B8" s="20" t="s">
        <v>62</v>
      </c>
      <c r="C8" s="11">
        <v>108</v>
      </c>
      <c r="D8" s="2">
        <f t="shared" ref="D8:D30" si="5">SUM(E8:H8)</f>
        <v>0</v>
      </c>
      <c r="E8" s="2"/>
      <c r="F8" s="2"/>
      <c r="G8" s="2"/>
      <c r="H8" s="2"/>
      <c r="I8" s="2"/>
      <c r="J8" s="2"/>
      <c r="K8" s="2"/>
      <c r="L8" s="2">
        <f t="shared" si="3"/>
        <v>0</v>
      </c>
      <c r="M8" s="2"/>
      <c r="N8" s="2"/>
      <c r="O8" s="2"/>
      <c r="P8" s="2"/>
      <c r="Q8" s="98"/>
      <c r="R8" s="98"/>
      <c r="T8" s="50" t="s">
        <v>115</v>
      </c>
      <c r="U8" s="38" t="e">
        <f>D8*100/Население!B2</f>
        <v>#DIV/0!</v>
      </c>
    </row>
    <row r="9" spans="1:21" ht="54" x14ac:dyDescent="0.2">
      <c r="A9" s="9" t="s">
        <v>11</v>
      </c>
      <c r="B9" s="20" t="s">
        <v>63</v>
      </c>
      <c r="C9" s="11">
        <v>115</v>
      </c>
      <c r="D9" s="5">
        <f t="shared" si="5"/>
        <v>0</v>
      </c>
      <c r="E9" s="5"/>
      <c r="F9" s="5"/>
      <c r="G9" s="5"/>
      <c r="H9" s="5"/>
      <c r="I9" s="5"/>
      <c r="J9" s="5"/>
      <c r="K9" s="5"/>
      <c r="L9" s="5">
        <f t="shared" si="3"/>
        <v>0</v>
      </c>
      <c r="M9" s="5"/>
      <c r="N9" s="5"/>
      <c r="O9" s="5"/>
      <c r="P9" s="5"/>
      <c r="Q9" s="98"/>
      <c r="R9" s="98"/>
      <c r="T9" s="50" t="s">
        <v>116</v>
      </c>
      <c r="U9" s="38">
        <f>IFERROR(SUM(D13:D16,D19,D27,#REF!)*100/D6,0)</f>
        <v>0</v>
      </c>
    </row>
    <row r="10" spans="1:21" ht="72" x14ac:dyDescent="0.2">
      <c r="A10" s="9" t="s">
        <v>12</v>
      </c>
      <c r="B10" s="20" t="s">
        <v>64</v>
      </c>
      <c r="C10" s="11">
        <v>111</v>
      </c>
      <c r="D10" s="2">
        <f t="shared" si="5"/>
        <v>0</v>
      </c>
      <c r="E10" s="2"/>
      <c r="F10" s="2"/>
      <c r="G10" s="2"/>
      <c r="H10" s="2"/>
      <c r="I10" s="2"/>
      <c r="J10" s="2"/>
      <c r="K10" s="2"/>
      <c r="L10" s="2">
        <f t="shared" si="3"/>
        <v>0</v>
      </c>
      <c r="M10" s="2"/>
      <c r="N10" s="2"/>
      <c r="O10" s="2"/>
      <c r="P10" s="2"/>
      <c r="Q10" s="98"/>
      <c r="R10" s="98"/>
      <c r="T10" s="50" t="s">
        <v>117</v>
      </c>
      <c r="U10" s="38">
        <f>IFERROR(SUM(D13,D14,D16)*100/D6,0)</f>
        <v>0</v>
      </c>
    </row>
    <row r="11" spans="1:21" ht="36" x14ac:dyDescent="0.2">
      <c r="A11" s="13" t="s">
        <v>114</v>
      </c>
      <c r="B11" s="19" t="s">
        <v>65</v>
      </c>
      <c r="C11" s="7">
        <v>126</v>
      </c>
      <c r="D11" s="8">
        <f t="shared" si="5"/>
        <v>0</v>
      </c>
      <c r="E11" s="8">
        <f t="shared" ref="E11:K11" si="6">SUM(E12:E20,E24,E25,E28)</f>
        <v>0</v>
      </c>
      <c r="F11" s="8">
        <f t="shared" si="6"/>
        <v>0</v>
      </c>
      <c r="G11" s="8">
        <f t="shared" si="6"/>
        <v>0</v>
      </c>
      <c r="H11" s="8">
        <f t="shared" si="6"/>
        <v>0</v>
      </c>
      <c r="I11" s="8">
        <f t="shared" si="6"/>
        <v>0</v>
      </c>
      <c r="J11" s="8">
        <f t="shared" si="6"/>
        <v>0</v>
      </c>
      <c r="K11" s="8">
        <f t="shared" si="6"/>
        <v>0</v>
      </c>
      <c r="L11" s="8">
        <f t="shared" si="3"/>
        <v>0</v>
      </c>
      <c r="M11" s="8">
        <f>SUM(M12:M20,M24,M25,M28)</f>
        <v>0</v>
      </c>
      <c r="N11" s="8">
        <f>SUM(N12:N20,N24,N25,N28)</f>
        <v>0</v>
      </c>
      <c r="O11" s="8">
        <f>SUM(O12:O20,O24,O25,O28)</f>
        <v>0</v>
      </c>
      <c r="P11" s="8">
        <f>SUM(P12:P20,P24,P25,P28)</f>
        <v>0</v>
      </c>
      <c r="Q11" s="98"/>
      <c r="R11" s="98"/>
      <c r="T11" s="37" t="s">
        <v>88</v>
      </c>
      <c r="U11" s="38">
        <f>IFERROR(D24*100/D6,0)</f>
        <v>0</v>
      </c>
    </row>
    <row r="12" spans="1:21" ht="54" x14ac:dyDescent="0.2">
      <c r="A12" s="9" t="s">
        <v>13</v>
      </c>
      <c r="B12" s="20" t="s">
        <v>66</v>
      </c>
      <c r="C12" s="11">
        <v>101</v>
      </c>
      <c r="D12" s="2">
        <f t="shared" si="5"/>
        <v>0</v>
      </c>
      <c r="E12" s="2"/>
      <c r="F12" s="2"/>
      <c r="G12" s="2"/>
      <c r="H12" s="2"/>
      <c r="I12" s="2"/>
      <c r="J12" s="2"/>
      <c r="K12" s="2"/>
      <c r="L12" s="2">
        <f t="shared" si="3"/>
        <v>0</v>
      </c>
      <c r="M12" s="2"/>
      <c r="N12" s="2"/>
      <c r="O12" s="2"/>
      <c r="P12" s="2"/>
      <c r="Q12" s="98"/>
      <c r="R12" s="98"/>
      <c r="T12" s="36"/>
      <c r="U12" s="36"/>
    </row>
    <row r="13" spans="1:21" ht="36" x14ac:dyDescent="0.2">
      <c r="A13" s="9" t="s">
        <v>113</v>
      </c>
      <c r="B13" s="20" t="s">
        <v>67</v>
      </c>
      <c r="C13" s="11">
        <v>102</v>
      </c>
      <c r="D13" s="5">
        <f t="shared" si="5"/>
        <v>0</v>
      </c>
      <c r="E13" s="5"/>
      <c r="F13" s="5"/>
      <c r="G13" s="5"/>
      <c r="H13" s="5"/>
      <c r="I13" s="5"/>
      <c r="J13" s="5"/>
      <c r="K13" s="5"/>
      <c r="L13" s="5">
        <f t="shared" si="3"/>
        <v>0</v>
      </c>
      <c r="M13" s="5"/>
      <c r="N13" s="5"/>
      <c r="O13" s="5"/>
      <c r="P13" s="5"/>
      <c r="Q13" s="98"/>
      <c r="R13" s="98"/>
      <c r="T13" s="36"/>
      <c r="U13" s="36"/>
    </row>
    <row r="14" spans="1:21" ht="18.75" x14ac:dyDescent="0.2">
      <c r="A14" s="9" t="s">
        <v>15</v>
      </c>
      <c r="B14" s="20" t="s">
        <v>68</v>
      </c>
      <c r="C14" s="11">
        <v>103</v>
      </c>
      <c r="D14" s="2">
        <f t="shared" si="5"/>
        <v>0</v>
      </c>
      <c r="E14" s="2"/>
      <c r="F14" s="2"/>
      <c r="G14" s="2"/>
      <c r="H14" s="2"/>
      <c r="I14" s="2"/>
      <c r="J14" s="2"/>
      <c r="K14" s="2"/>
      <c r="L14" s="2">
        <f t="shared" si="3"/>
        <v>0</v>
      </c>
      <c r="M14" s="2"/>
      <c r="N14" s="2"/>
      <c r="O14" s="2"/>
      <c r="P14" s="2"/>
      <c r="Q14" s="98"/>
      <c r="R14" s="98"/>
    </row>
    <row r="15" spans="1:21" ht="36" x14ac:dyDescent="0.2">
      <c r="A15" s="9" t="s">
        <v>59</v>
      </c>
      <c r="B15" s="10">
        <v>10</v>
      </c>
      <c r="C15" s="11">
        <v>104</v>
      </c>
      <c r="D15" s="5">
        <f t="shared" si="5"/>
        <v>0</v>
      </c>
      <c r="E15" s="5"/>
      <c r="F15" s="5"/>
      <c r="G15" s="5"/>
      <c r="H15" s="5"/>
      <c r="I15" s="5"/>
      <c r="J15" s="5"/>
      <c r="K15" s="5"/>
      <c r="L15" s="5">
        <f t="shared" si="3"/>
        <v>0</v>
      </c>
      <c r="M15" s="5"/>
      <c r="N15" s="5"/>
      <c r="O15" s="5"/>
      <c r="P15" s="5"/>
      <c r="Q15" s="98"/>
      <c r="R15" s="98"/>
    </row>
    <row r="16" spans="1:21" ht="36" x14ac:dyDescent="0.2">
      <c r="A16" s="9" t="s">
        <v>16</v>
      </c>
      <c r="B16" s="10">
        <v>11</v>
      </c>
      <c r="C16" s="11">
        <v>105</v>
      </c>
      <c r="D16" s="2">
        <f t="shared" si="5"/>
        <v>0</v>
      </c>
      <c r="E16" s="2"/>
      <c r="F16" s="2"/>
      <c r="G16" s="2"/>
      <c r="H16" s="2"/>
      <c r="I16" s="2"/>
      <c r="J16" s="2"/>
      <c r="K16" s="2"/>
      <c r="L16" s="2">
        <f t="shared" si="3"/>
        <v>0</v>
      </c>
      <c r="M16" s="2"/>
      <c r="N16" s="2"/>
      <c r="O16" s="2"/>
      <c r="P16" s="2"/>
      <c r="Q16" s="98"/>
      <c r="R16" s="98"/>
    </row>
    <row r="17" spans="1:18" ht="18.75" x14ac:dyDescent="0.2">
      <c r="A17" s="9" t="s">
        <v>4</v>
      </c>
      <c r="B17" s="10">
        <v>12</v>
      </c>
      <c r="C17" s="11">
        <v>109</v>
      </c>
      <c r="D17" s="5">
        <f t="shared" si="5"/>
        <v>0</v>
      </c>
      <c r="E17" s="5"/>
      <c r="F17" s="5"/>
      <c r="G17" s="5"/>
      <c r="H17" s="5"/>
      <c r="I17" s="5"/>
      <c r="J17" s="5"/>
      <c r="K17" s="5"/>
      <c r="L17" s="5">
        <f t="shared" si="3"/>
        <v>0</v>
      </c>
      <c r="M17" s="5"/>
      <c r="N17" s="5"/>
      <c r="O17" s="5"/>
      <c r="P17" s="5"/>
      <c r="Q17" s="98"/>
      <c r="R17" s="98"/>
    </row>
    <row r="18" spans="1:18" ht="36" x14ac:dyDescent="0.2">
      <c r="A18" s="9" t="s">
        <v>17</v>
      </c>
      <c r="B18" s="10">
        <v>13</v>
      </c>
      <c r="C18" s="11">
        <v>110</v>
      </c>
      <c r="D18" s="2">
        <f t="shared" si="5"/>
        <v>0</v>
      </c>
      <c r="E18" s="2"/>
      <c r="F18" s="2"/>
      <c r="G18" s="2"/>
      <c r="H18" s="2"/>
      <c r="I18" s="2"/>
      <c r="J18" s="2"/>
      <c r="K18" s="2"/>
      <c r="L18" s="2">
        <f t="shared" si="3"/>
        <v>0</v>
      </c>
      <c r="M18" s="2"/>
      <c r="N18" s="2"/>
      <c r="O18" s="2"/>
      <c r="P18" s="2"/>
      <c r="Q18" s="98"/>
      <c r="R18" s="98"/>
    </row>
    <row r="19" spans="1:18" ht="36" x14ac:dyDescent="0.2">
      <c r="A19" s="9" t="s">
        <v>18</v>
      </c>
      <c r="B19" s="10">
        <v>14</v>
      </c>
      <c r="C19" s="11">
        <v>112</v>
      </c>
      <c r="D19" s="5">
        <f t="shared" si="5"/>
        <v>0</v>
      </c>
      <c r="E19" s="5"/>
      <c r="F19" s="5"/>
      <c r="G19" s="5"/>
      <c r="H19" s="5"/>
      <c r="I19" s="5"/>
      <c r="J19" s="5"/>
      <c r="K19" s="5"/>
      <c r="L19" s="5">
        <f t="shared" si="3"/>
        <v>0</v>
      </c>
      <c r="M19" s="5"/>
      <c r="N19" s="5"/>
      <c r="O19" s="5"/>
      <c r="P19" s="5"/>
      <c r="Q19" s="98"/>
      <c r="R19" s="98"/>
    </row>
    <row r="20" spans="1:18" ht="36" x14ac:dyDescent="0.2">
      <c r="A20" s="12" t="s">
        <v>19</v>
      </c>
      <c r="B20" s="10">
        <v>15</v>
      </c>
      <c r="C20" s="11">
        <v>113</v>
      </c>
      <c r="D20" s="2">
        <f t="shared" si="5"/>
        <v>0</v>
      </c>
      <c r="E20" s="2">
        <f>SUM(E21:E23)</f>
        <v>0</v>
      </c>
      <c r="F20" s="2">
        <f t="shared" ref="F20:K20" si="7">SUM(F21:F23)</f>
        <v>0</v>
      </c>
      <c r="G20" s="2">
        <f t="shared" si="7"/>
        <v>0</v>
      </c>
      <c r="H20" s="2">
        <f t="shared" si="7"/>
        <v>0</v>
      </c>
      <c r="I20" s="2">
        <f t="shared" si="7"/>
        <v>0</v>
      </c>
      <c r="J20" s="2">
        <f t="shared" si="7"/>
        <v>0</v>
      </c>
      <c r="K20" s="2">
        <f t="shared" si="7"/>
        <v>0</v>
      </c>
      <c r="L20" s="2">
        <f t="shared" si="3"/>
        <v>0</v>
      </c>
      <c r="M20" s="2">
        <f t="shared" ref="M20:P20" si="8">SUM(M21:M23)</f>
        <v>0</v>
      </c>
      <c r="N20" s="2">
        <f t="shared" si="8"/>
        <v>0</v>
      </c>
      <c r="O20" s="2">
        <f t="shared" si="8"/>
        <v>0</v>
      </c>
      <c r="P20" s="2">
        <f t="shared" si="8"/>
        <v>0</v>
      </c>
      <c r="Q20" s="98"/>
      <c r="R20" s="98"/>
    </row>
    <row r="21" spans="1:18" ht="36" x14ac:dyDescent="0.2">
      <c r="A21" s="9" t="s">
        <v>20</v>
      </c>
      <c r="B21" s="10">
        <v>16</v>
      </c>
      <c r="C21" s="11">
        <v>114</v>
      </c>
      <c r="D21" s="5">
        <f t="shared" si="5"/>
        <v>0</v>
      </c>
      <c r="E21" s="5"/>
      <c r="F21" s="5"/>
      <c r="G21" s="5"/>
      <c r="H21" s="5"/>
      <c r="I21" s="5"/>
      <c r="J21" s="5"/>
      <c r="K21" s="5"/>
      <c r="L21" s="5">
        <f t="shared" si="3"/>
        <v>0</v>
      </c>
      <c r="M21" s="5"/>
      <c r="N21" s="5"/>
      <c r="O21" s="5"/>
      <c r="P21" s="5"/>
      <c r="Q21" s="98"/>
      <c r="R21" s="98"/>
    </row>
    <row r="22" spans="1:18" ht="72" x14ac:dyDescent="0.2">
      <c r="A22" s="9" t="s">
        <v>21</v>
      </c>
      <c r="B22" s="10">
        <v>17</v>
      </c>
      <c r="C22" s="11">
        <v>116</v>
      </c>
      <c r="D22" s="2">
        <f t="shared" si="5"/>
        <v>0</v>
      </c>
      <c r="E22" s="2"/>
      <c r="F22" s="2"/>
      <c r="G22" s="2"/>
      <c r="H22" s="2"/>
      <c r="I22" s="2"/>
      <c r="J22" s="2"/>
      <c r="K22" s="2"/>
      <c r="L22" s="2">
        <f t="shared" si="3"/>
        <v>0</v>
      </c>
      <c r="M22" s="2"/>
      <c r="N22" s="2"/>
      <c r="O22" s="2"/>
      <c r="P22" s="2"/>
      <c r="Q22" s="98"/>
      <c r="R22" s="98"/>
    </row>
    <row r="23" spans="1:18" ht="36" x14ac:dyDescent="0.2">
      <c r="A23" s="9" t="s">
        <v>22</v>
      </c>
      <c r="B23" s="10">
        <v>18</v>
      </c>
      <c r="C23" s="11">
        <v>117</v>
      </c>
      <c r="D23" s="5">
        <f t="shared" si="5"/>
        <v>0</v>
      </c>
      <c r="E23" s="5"/>
      <c r="F23" s="5"/>
      <c r="G23" s="5"/>
      <c r="H23" s="5"/>
      <c r="I23" s="5"/>
      <c r="J23" s="5"/>
      <c r="K23" s="5"/>
      <c r="L23" s="5">
        <f t="shared" si="3"/>
        <v>0</v>
      </c>
      <c r="M23" s="5"/>
      <c r="N23" s="5"/>
      <c r="O23" s="5"/>
      <c r="P23" s="5"/>
      <c r="Q23" s="98"/>
      <c r="R23" s="98"/>
    </row>
    <row r="24" spans="1:18" ht="18.75" x14ac:dyDescent="0.2">
      <c r="A24" s="9" t="s">
        <v>88</v>
      </c>
      <c r="B24" s="10">
        <v>19</v>
      </c>
      <c r="C24" s="11">
        <v>118</v>
      </c>
      <c r="D24" s="2">
        <f t="shared" si="5"/>
        <v>0</v>
      </c>
      <c r="E24" s="2"/>
      <c r="F24" s="2"/>
      <c r="G24" s="2"/>
      <c r="H24" s="2"/>
      <c r="I24" s="2"/>
      <c r="J24" s="2"/>
      <c r="K24" s="2"/>
      <c r="L24" s="2">
        <f t="shared" si="3"/>
        <v>0</v>
      </c>
      <c r="M24" s="2"/>
      <c r="N24" s="2"/>
      <c r="O24" s="2"/>
      <c r="P24" s="2"/>
      <c r="Q24" s="98"/>
      <c r="R24" s="98"/>
    </row>
    <row r="25" spans="1:18" ht="54" x14ac:dyDescent="0.2">
      <c r="A25" s="13" t="s">
        <v>29</v>
      </c>
      <c r="B25" s="6">
        <v>20</v>
      </c>
      <c r="C25" s="7">
        <v>120</v>
      </c>
      <c r="D25" s="8">
        <f t="shared" si="5"/>
        <v>0</v>
      </c>
      <c r="E25" s="8">
        <f>SUM(E26:E27)</f>
        <v>0</v>
      </c>
      <c r="F25" s="8">
        <f t="shared" ref="F25:K25" si="9">SUM(F26:F27)</f>
        <v>0</v>
      </c>
      <c r="G25" s="8">
        <f t="shared" si="9"/>
        <v>0</v>
      </c>
      <c r="H25" s="8">
        <f t="shared" si="9"/>
        <v>0</v>
      </c>
      <c r="I25" s="8">
        <f t="shared" si="9"/>
        <v>0</v>
      </c>
      <c r="J25" s="8">
        <f t="shared" si="9"/>
        <v>0</v>
      </c>
      <c r="K25" s="8">
        <f t="shared" si="9"/>
        <v>0</v>
      </c>
      <c r="L25" s="8">
        <f t="shared" si="3"/>
        <v>0</v>
      </c>
      <c r="M25" s="8">
        <f t="shared" ref="M25:P25" si="10">SUM(M26:M27)</f>
        <v>0</v>
      </c>
      <c r="N25" s="8">
        <f t="shared" si="10"/>
        <v>0</v>
      </c>
      <c r="O25" s="8">
        <f t="shared" si="10"/>
        <v>0</v>
      </c>
      <c r="P25" s="8">
        <f t="shared" si="10"/>
        <v>0</v>
      </c>
      <c r="Q25" s="98"/>
      <c r="R25" s="98"/>
    </row>
    <row r="26" spans="1:18" ht="72" x14ac:dyDescent="0.2">
      <c r="A26" s="9" t="s">
        <v>23</v>
      </c>
      <c r="B26" s="10">
        <v>21</v>
      </c>
      <c r="C26" s="11">
        <v>121</v>
      </c>
      <c r="D26" s="2">
        <f t="shared" si="5"/>
        <v>0</v>
      </c>
      <c r="E26" s="2"/>
      <c r="F26" s="2"/>
      <c r="G26" s="2"/>
      <c r="H26" s="2"/>
      <c r="I26" s="2"/>
      <c r="J26" s="2"/>
      <c r="K26" s="2"/>
      <c r="L26" s="2">
        <f t="shared" si="3"/>
        <v>0</v>
      </c>
      <c r="M26" s="2"/>
      <c r="N26" s="2"/>
      <c r="O26" s="2"/>
      <c r="P26" s="2"/>
      <c r="Q26" s="98"/>
      <c r="R26" s="98"/>
    </row>
    <row r="27" spans="1:18" ht="36" x14ac:dyDescent="0.2">
      <c r="A27" s="9" t="s">
        <v>24</v>
      </c>
      <c r="B27" s="10">
        <v>22</v>
      </c>
      <c r="C27" s="11">
        <v>124</v>
      </c>
      <c r="D27" s="5">
        <f t="shared" si="5"/>
        <v>0</v>
      </c>
      <c r="E27" s="5"/>
      <c r="F27" s="5"/>
      <c r="G27" s="5"/>
      <c r="H27" s="5"/>
      <c r="I27" s="5"/>
      <c r="J27" s="5"/>
      <c r="K27" s="5"/>
      <c r="L27" s="5">
        <f t="shared" si="3"/>
        <v>0</v>
      </c>
      <c r="M27" s="5"/>
      <c r="N27" s="5"/>
      <c r="O27" s="5"/>
      <c r="P27" s="5"/>
      <c r="Q27" s="98"/>
      <c r="R27" s="98"/>
    </row>
    <row r="28" spans="1:18" ht="54" x14ac:dyDescent="0.2">
      <c r="A28" s="9" t="s">
        <v>25</v>
      </c>
      <c r="B28" s="10">
        <v>23</v>
      </c>
      <c r="C28" s="11">
        <v>125</v>
      </c>
      <c r="D28" s="2">
        <f t="shared" si="5"/>
        <v>0</v>
      </c>
      <c r="E28" s="2"/>
      <c r="F28" s="2"/>
      <c r="G28" s="2"/>
      <c r="H28" s="2"/>
      <c r="I28" s="2"/>
      <c r="J28" s="2"/>
      <c r="K28" s="2"/>
      <c r="L28" s="2">
        <f t="shared" si="3"/>
        <v>0</v>
      </c>
      <c r="M28" s="2"/>
      <c r="N28" s="2"/>
      <c r="O28" s="2"/>
      <c r="P28" s="2"/>
      <c r="Q28" s="98"/>
      <c r="R28" s="98"/>
    </row>
    <row r="29" spans="1:18" ht="36" x14ac:dyDescent="0.2">
      <c r="A29" s="13" t="s">
        <v>26</v>
      </c>
      <c r="B29" s="6">
        <v>24</v>
      </c>
      <c r="C29" s="7">
        <v>200</v>
      </c>
      <c r="D29" s="8">
        <f t="shared" si="5"/>
        <v>0</v>
      </c>
      <c r="E29" s="8"/>
      <c r="F29" s="8"/>
      <c r="G29" s="8"/>
      <c r="H29" s="8"/>
      <c r="I29" s="8"/>
      <c r="J29" s="8"/>
      <c r="K29" s="8"/>
      <c r="L29" s="8">
        <f t="shared" si="3"/>
        <v>0</v>
      </c>
      <c r="M29" s="8"/>
      <c r="N29" s="8"/>
      <c r="O29" s="8"/>
      <c r="P29" s="8"/>
      <c r="Q29" s="98"/>
      <c r="R29" s="98"/>
    </row>
    <row r="30" spans="1:18" ht="37.5" customHeight="1" x14ac:dyDescent="0.2">
      <c r="A30" s="13" t="s">
        <v>30</v>
      </c>
      <c r="B30" s="6">
        <v>25</v>
      </c>
      <c r="C30" s="7">
        <v>300</v>
      </c>
      <c r="D30" s="2">
        <f t="shared" si="5"/>
        <v>0</v>
      </c>
      <c r="E30" s="2">
        <f t="shared" ref="E30:K30" si="11">SUM(E6,E29)</f>
        <v>0</v>
      </c>
      <c r="F30" s="2">
        <f t="shared" si="11"/>
        <v>0</v>
      </c>
      <c r="G30" s="2">
        <f t="shared" si="11"/>
        <v>0</v>
      </c>
      <c r="H30" s="2">
        <f t="shared" si="11"/>
        <v>0</v>
      </c>
      <c r="I30" s="2">
        <f t="shared" si="11"/>
        <v>0</v>
      </c>
      <c r="J30" s="2">
        <f t="shared" si="11"/>
        <v>0</v>
      </c>
      <c r="K30" s="2">
        <f t="shared" si="11"/>
        <v>0</v>
      </c>
      <c r="L30" s="2">
        <f t="shared" si="3"/>
        <v>0</v>
      </c>
      <c r="M30" s="2">
        <f>SUM(M6,M29)</f>
        <v>0</v>
      </c>
      <c r="N30" s="2">
        <f>SUM(N6,N29)</f>
        <v>0</v>
      </c>
      <c r="O30" s="2">
        <f>SUM(O6,O29)</f>
        <v>0</v>
      </c>
      <c r="P30" s="2">
        <f>SUM(P6,P29)</f>
        <v>0</v>
      </c>
      <c r="Q30" s="98">
        <f>Q6+Q7+Q8+Q9+Q10+Q11+Q12+Q13+Q14+Q15+Q16+Q17+Q18+Q19+Q20+Q21+Q22+Q23+Q24+Q25+Q26+Q27+Q28</f>
        <v>0</v>
      </c>
      <c r="R30" s="98">
        <f>R6+R7+R8+R9+R10+R11+R12+R13+R14+R15+R16+R17+R18+R19+R20+R21+R22+R23+R24+R25+R26+R27+R28</f>
        <v>0</v>
      </c>
    </row>
    <row r="32" spans="1:18" ht="37.5" customHeight="1" x14ac:dyDescent="0.2">
      <c r="A32" s="118" t="s">
        <v>89</v>
      </c>
      <c r="B32" s="119"/>
      <c r="C32" s="39" t="s">
        <v>90</v>
      </c>
      <c r="D32" s="2"/>
    </row>
    <row r="33" spans="1:4" ht="18.75" x14ac:dyDescent="0.2">
      <c r="A33" s="118" t="s">
        <v>91</v>
      </c>
      <c r="B33" s="119"/>
      <c r="C33" s="39" t="s">
        <v>90</v>
      </c>
      <c r="D33" s="2"/>
    </row>
    <row r="34" spans="1:4" x14ac:dyDescent="0.2">
      <c r="A34" s="40"/>
      <c r="B34" s="40"/>
      <c r="C34" s="40"/>
      <c r="D34" s="40"/>
    </row>
    <row r="35" spans="1:4" ht="18.75" x14ac:dyDescent="0.2">
      <c r="A35" s="118" t="s">
        <v>92</v>
      </c>
      <c r="B35" s="119"/>
      <c r="C35" s="39" t="s">
        <v>90</v>
      </c>
      <c r="D35" s="2"/>
    </row>
    <row r="36" spans="1:4" ht="18.75" x14ac:dyDescent="0.2">
      <c r="A36" s="118" t="s">
        <v>93</v>
      </c>
      <c r="B36" s="119"/>
      <c r="C36" s="39" t="s">
        <v>90</v>
      </c>
      <c r="D36" s="2"/>
    </row>
  </sheetData>
  <mergeCells count="25">
    <mergeCell ref="Q1:Q4"/>
    <mergeCell ref="R1:R4"/>
    <mergeCell ref="A32:B32"/>
    <mergeCell ref="A33:B33"/>
    <mergeCell ref="A35:B35"/>
    <mergeCell ref="E1:H1"/>
    <mergeCell ref="H3:H4"/>
    <mergeCell ref="M3:N3"/>
    <mergeCell ref="O3:P3"/>
    <mergeCell ref="J1:J4"/>
    <mergeCell ref="K1:P1"/>
    <mergeCell ref="E2:F2"/>
    <mergeCell ref="G2:H2"/>
    <mergeCell ref="K2:K4"/>
    <mergeCell ref="L2:L4"/>
    <mergeCell ref="M2:P2"/>
    <mergeCell ref="E3:E4"/>
    <mergeCell ref="F3:F4"/>
    <mergeCell ref="G3:G4"/>
    <mergeCell ref="I1:I4"/>
    <mergeCell ref="A36:B36"/>
    <mergeCell ref="A1:A4"/>
    <mergeCell ref="B1:B4"/>
    <mergeCell ref="C1:C4"/>
    <mergeCell ref="D1:D4"/>
  </mergeCells>
  <conditionalFormatting sqref="D6:P30">
    <cfRule type="expression" dxfId="6" priority="4">
      <formula>_xlfn.ISFORMULA(D6)</formula>
    </cfRule>
  </conditionalFormatting>
  <conditionalFormatting sqref="Q6:R30">
    <cfRule type="expression" dxfId="5" priority="1">
      <formula>_xlfn.ISFORMULA(Q6)</formula>
    </cfRule>
  </conditionalFormatting>
  <printOptions horizontalCentered="1"/>
  <pageMargins left="0.39370078740157483" right="0.39370078740157483" top="0.70866141732283472" bottom="0.27559055118110237" header="0.19685039370078741" footer="0.31496062992125984"/>
  <pageSetup paperSize="9" scale="58" fitToHeight="2" orientation="landscape" r:id="rId1"/>
  <headerFooter differentFirst="1">
    <firstHeader xml:space="preserve">&amp;C&amp;"Segoe UI,обычный"&amp;18
&amp;"Segoe UI,полужирный"Сведения о результатах обследования на антитела к ВИЧ&amp;R&amp;"Segoe UI,обычный"&amp;12форма №4 - месячная, годовая
&amp;10утв. приказом от 14.02.20 г. №66
Федеральной службы госстатистики&amp;12 </first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13">
    <pageSetUpPr fitToPage="1"/>
  </sheetPr>
  <dimension ref="A1:U36"/>
  <sheetViews>
    <sheetView tabSelected="1" zoomScale="75" zoomScaleNormal="75" workbookViewId="0">
      <selection activeCell="T16" sqref="T16"/>
    </sheetView>
  </sheetViews>
  <sheetFormatPr defaultRowHeight="12.75" x14ac:dyDescent="0.2"/>
  <cols>
    <col min="1" max="1" width="62.28515625" customWidth="1"/>
    <col min="2" max="2" width="3.85546875" bestFit="1" customWidth="1"/>
    <col min="3" max="3" width="8.42578125" bestFit="1" customWidth="1"/>
    <col min="4" max="4" width="15.85546875" customWidth="1"/>
    <col min="5" max="6" width="13" customWidth="1"/>
    <col min="7" max="7" width="7.7109375" bestFit="1" customWidth="1"/>
    <col min="8" max="8" width="14.42578125" customWidth="1"/>
    <col min="9" max="9" width="15.5703125" bestFit="1" customWidth="1"/>
    <col min="10" max="10" width="19.85546875" bestFit="1" customWidth="1"/>
    <col min="11" max="12" width="10.42578125" customWidth="1"/>
    <col min="13" max="14" width="13.140625" customWidth="1"/>
    <col min="15" max="15" width="7.7109375" bestFit="1" customWidth="1"/>
    <col min="16" max="16" width="15" bestFit="1" customWidth="1"/>
    <col min="17" max="18" width="15" customWidth="1"/>
    <col min="20" max="20" width="42.85546875" customWidth="1"/>
    <col min="21" max="21" width="12.42578125" bestFit="1" customWidth="1"/>
  </cols>
  <sheetData>
    <row r="1" spans="1:21" ht="36" customHeight="1" x14ac:dyDescent="0.2">
      <c r="A1" s="115" t="s">
        <v>5</v>
      </c>
      <c r="B1" s="120" t="s">
        <v>55</v>
      </c>
      <c r="C1" s="120" t="s">
        <v>0</v>
      </c>
      <c r="D1" s="115" t="s">
        <v>36</v>
      </c>
      <c r="E1" s="115" t="s">
        <v>1</v>
      </c>
      <c r="F1" s="115"/>
      <c r="G1" s="115"/>
      <c r="H1" s="115"/>
      <c r="I1" s="115" t="s">
        <v>38</v>
      </c>
      <c r="J1" s="115" t="s">
        <v>39</v>
      </c>
      <c r="K1" s="115" t="s">
        <v>35</v>
      </c>
      <c r="L1" s="115"/>
      <c r="M1" s="115"/>
      <c r="N1" s="115"/>
      <c r="O1" s="115"/>
      <c r="P1" s="115"/>
      <c r="Q1" s="121" t="s">
        <v>182</v>
      </c>
      <c r="R1" s="121" t="s">
        <v>183</v>
      </c>
      <c r="T1" s="36"/>
      <c r="U1" s="36"/>
    </row>
    <row r="2" spans="1:21" ht="18.75" x14ac:dyDescent="0.2">
      <c r="A2" s="115"/>
      <c r="B2" s="120"/>
      <c r="C2" s="120"/>
      <c r="D2" s="115"/>
      <c r="E2" s="115" t="s">
        <v>2</v>
      </c>
      <c r="F2" s="115"/>
      <c r="G2" s="115" t="s">
        <v>3</v>
      </c>
      <c r="H2" s="115"/>
      <c r="I2" s="115"/>
      <c r="J2" s="115"/>
      <c r="K2" s="115" t="s">
        <v>7</v>
      </c>
      <c r="L2" s="115" t="s">
        <v>52</v>
      </c>
      <c r="M2" s="115" t="s">
        <v>53</v>
      </c>
      <c r="N2" s="115"/>
      <c r="O2" s="115"/>
      <c r="P2" s="115"/>
      <c r="Q2" s="122"/>
      <c r="R2" s="122"/>
      <c r="T2" s="36"/>
      <c r="U2" s="36"/>
    </row>
    <row r="3" spans="1:21" ht="21" customHeight="1" x14ac:dyDescent="0.2">
      <c r="A3" s="115"/>
      <c r="B3" s="120"/>
      <c r="C3" s="120"/>
      <c r="D3" s="115"/>
      <c r="E3" s="115" t="s">
        <v>8</v>
      </c>
      <c r="F3" s="115" t="s">
        <v>9</v>
      </c>
      <c r="G3" s="116" t="s">
        <v>37</v>
      </c>
      <c r="H3" s="116" t="s">
        <v>54</v>
      </c>
      <c r="I3" s="115"/>
      <c r="J3" s="115"/>
      <c r="K3" s="115"/>
      <c r="L3" s="115"/>
      <c r="M3" s="115" t="s">
        <v>2</v>
      </c>
      <c r="N3" s="115"/>
      <c r="O3" s="115" t="s">
        <v>3</v>
      </c>
      <c r="P3" s="115"/>
      <c r="Q3" s="122"/>
      <c r="R3" s="122"/>
      <c r="T3" s="36"/>
      <c r="U3" s="36"/>
    </row>
    <row r="4" spans="1:21" ht="37.5" x14ac:dyDescent="0.2">
      <c r="A4" s="115"/>
      <c r="B4" s="120"/>
      <c r="C4" s="120"/>
      <c r="D4" s="115"/>
      <c r="E4" s="115"/>
      <c r="F4" s="115"/>
      <c r="G4" s="117"/>
      <c r="H4" s="117"/>
      <c r="I4" s="115"/>
      <c r="J4" s="115"/>
      <c r="K4" s="115"/>
      <c r="L4" s="115"/>
      <c r="M4" s="4" t="s">
        <v>8</v>
      </c>
      <c r="N4" s="4" t="s">
        <v>9</v>
      </c>
      <c r="O4" s="4" t="s">
        <v>37</v>
      </c>
      <c r="P4" s="4" t="s">
        <v>54</v>
      </c>
      <c r="Q4" s="123"/>
      <c r="R4" s="123"/>
      <c r="T4" s="36"/>
      <c r="U4" s="36"/>
    </row>
    <row r="5" spans="1:21" ht="9" customHeight="1" x14ac:dyDescent="0.2">
      <c r="A5" s="16" t="s">
        <v>31</v>
      </c>
      <c r="B5" s="17" t="s">
        <v>32</v>
      </c>
      <c r="C5" s="16" t="s">
        <v>33</v>
      </c>
      <c r="D5" s="16" t="s">
        <v>34</v>
      </c>
      <c r="E5" s="16" t="s">
        <v>40</v>
      </c>
      <c r="F5" s="16" t="s">
        <v>41</v>
      </c>
      <c r="G5" s="16" t="s">
        <v>42</v>
      </c>
      <c r="H5" s="16" t="s">
        <v>43</v>
      </c>
      <c r="I5" s="16" t="s">
        <v>44</v>
      </c>
      <c r="J5" s="16" t="s">
        <v>45</v>
      </c>
      <c r="K5" s="16" t="s">
        <v>46</v>
      </c>
      <c r="L5" s="16" t="s">
        <v>47</v>
      </c>
      <c r="M5" s="16" t="s">
        <v>48</v>
      </c>
      <c r="N5" s="16" t="s">
        <v>49</v>
      </c>
      <c r="O5" s="16" t="s">
        <v>50</v>
      </c>
      <c r="P5" s="16" t="s">
        <v>51</v>
      </c>
      <c r="Q5" s="97"/>
      <c r="R5" s="97"/>
      <c r="T5" s="36"/>
      <c r="U5" s="36"/>
    </row>
    <row r="6" spans="1:21" ht="36" x14ac:dyDescent="0.2">
      <c r="A6" s="13" t="s">
        <v>27</v>
      </c>
      <c r="B6" s="19" t="s">
        <v>60</v>
      </c>
      <c r="C6" s="7">
        <v>100</v>
      </c>
      <c r="D6" s="8">
        <f>SUM(E6:H6)</f>
        <v>0</v>
      </c>
      <c r="E6" s="8">
        <f>E7+E11</f>
        <v>0</v>
      </c>
      <c r="F6" s="8">
        <f t="shared" ref="F6:K6" si="0">F7+F11</f>
        <v>0</v>
      </c>
      <c r="G6" s="8">
        <f t="shared" si="0"/>
        <v>0</v>
      </c>
      <c r="H6" s="8">
        <f t="shared" si="0"/>
        <v>0</v>
      </c>
      <c r="I6" s="8">
        <f t="shared" si="0"/>
        <v>0</v>
      </c>
      <c r="J6" s="8">
        <f t="shared" si="0"/>
        <v>0</v>
      </c>
      <c r="K6" s="8">
        <f t="shared" si="0"/>
        <v>0</v>
      </c>
      <c r="L6" s="8">
        <f>SUM(M6:P6)</f>
        <v>0</v>
      </c>
      <c r="M6" s="8">
        <f t="shared" ref="M6:P6" si="1">M7+M11</f>
        <v>0</v>
      </c>
      <c r="N6" s="8">
        <f t="shared" si="1"/>
        <v>0</v>
      </c>
      <c r="O6" s="8">
        <f t="shared" si="1"/>
        <v>0</v>
      </c>
      <c r="P6" s="8">
        <f t="shared" si="1"/>
        <v>0</v>
      </c>
      <c r="Q6" s="98"/>
      <c r="R6" s="98"/>
      <c r="T6" s="37" t="s">
        <v>121</v>
      </c>
      <c r="U6" s="38" t="e">
        <f>D6*100/Население!B2</f>
        <v>#DIV/0!</v>
      </c>
    </row>
    <row r="7" spans="1:21" ht="36" x14ac:dyDescent="0.2">
      <c r="A7" s="13" t="s">
        <v>10</v>
      </c>
      <c r="B7" s="19" t="s">
        <v>61</v>
      </c>
      <c r="C7" s="7">
        <v>119</v>
      </c>
      <c r="D7" s="8">
        <f>SUM(E7:H7)</f>
        <v>0</v>
      </c>
      <c r="E7" s="8">
        <f>SUM(E8:E10)</f>
        <v>0</v>
      </c>
      <c r="F7" s="8">
        <f t="shared" ref="F7:K7" si="2">SUM(F8:F10)</f>
        <v>0</v>
      </c>
      <c r="G7" s="8">
        <f t="shared" si="2"/>
        <v>0</v>
      </c>
      <c r="H7" s="8">
        <f t="shared" si="2"/>
        <v>0</v>
      </c>
      <c r="I7" s="8">
        <f t="shared" si="2"/>
        <v>0</v>
      </c>
      <c r="J7" s="8">
        <f t="shared" si="2"/>
        <v>0</v>
      </c>
      <c r="K7" s="8">
        <f t="shared" si="2"/>
        <v>0</v>
      </c>
      <c r="L7" s="8">
        <f t="shared" ref="L7:L30" si="3">SUM(M7:P7)</f>
        <v>0</v>
      </c>
      <c r="M7" s="8">
        <f t="shared" ref="M7:P7" si="4">SUM(M8:M10)</f>
        <v>0</v>
      </c>
      <c r="N7" s="8">
        <f t="shared" si="4"/>
        <v>0</v>
      </c>
      <c r="O7" s="8">
        <f t="shared" si="4"/>
        <v>0</v>
      </c>
      <c r="P7" s="8">
        <f t="shared" si="4"/>
        <v>0</v>
      </c>
      <c r="Q7" s="98"/>
      <c r="R7" s="98"/>
      <c r="T7" s="37" t="s">
        <v>120</v>
      </c>
      <c r="U7" s="38">
        <f>IFERROR(D20*100/$D$6,0)</f>
        <v>0</v>
      </c>
    </row>
    <row r="8" spans="1:21" ht="38.25" x14ac:dyDescent="0.2">
      <c r="A8" s="9" t="s">
        <v>6</v>
      </c>
      <c r="B8" s="20" t="s">
        <v>62</v>
      </c>
      <c r="C8" s="11">
        <v>108</v>
      </c>
      <c r="D8" s="2">
        <f t="shared" ref="D8:D30" si="5">SUM(E8:H8)</f>
        <v>0</v>
      </c>
      <c r="E8" s="2"/>
      <c r="F8" s="2"/>
      <c r="G8" s="2"/>
      <c r="H8" s="2"/>
      <c r="I8" s="2"/>
      <c r="J8" s="2"/>
      <c r="K8" s="2"/>
      <c r="L8" s="2">
        <f t="shared" si="3"/>
        <v>0</v>
      </c>
      <c r="M8" s="2"/>
      <c r="N8" s="2"/>
      <c r="O8" s="2"/>
      <c r="P8" s="2"/>
      <c r="Q8" s="98"/>
      <c r="R8" s="98"/>
      <c r="T8" s="50" t="s">
        <v>115</v>
      </c>
      <c r="U8" s="38" t="e">
        <f>D8*100/Население!B2</f>
        <v>#DIV/0!</v>
      </c>
    </row>
    <row r="9" spans="1:21" ht="54" x14ac:dyDescent="0.2">
      <c r="A9" s="9" t="s">
        <v>11</v>
      </c>
      <c r="B9" s="20" t="s">
        <v>63</v>
      </c>
      <c r="C9" s="11">
        <v>115</v>
      </c>
      <c r="D9" s="5">
        <f t="shared" si="5"/>
        <v>0</v>
      </c>
      <c r="E9" s="5"/>
      <c r="F9" s="5"/>
      <c r="G9" s="5"/>
      <c r="H9" s="5"/>
      <c r="I9" s="5"/>
      <c r="J9" s="5"/>
      <c r="K9" s="5"/>
      <c r="L9" s="5">
        <f t="shared" si="3"/>
        <v>0</v>
      </c>
      <c r="M9" s="5"/>
      <c r="N9" s="5"/>
      <c r="O9" s="5"/>
      <c r="P9" s="5"/>
      <c r="Q9" s="98"/>
      <c r="R9" s="98"/>
      <c r="T9" s="50" t="s">
        <v>116</v>
      </c>
      <c r="U9" s="38">
        <f>IFERROR(SUM(D13:D16,D19,D27,#REF!)*100/D6,0)</f>
        <v>0</v>
      </c>
    </row>
    <row r="10" spans="1:21" ht="72" x14ac:dyDescent="0.2">
      <c r="A10" s="9" t="s">
        <v>12</v>
      </c>
      <c r="B10" s="20" t="s">
        <v>64</v>
      </c>
      <c r="C10" s="11">
        <v>111</v>
      </c>
      <c r="D10" s="2">
        <f t="shared" si="5"/>
        <v>0</v>
      </c>
      <c r="E10" s="2"/>
      <c r="F10" s="2"/>
      <c r="G10" s="2"/>
      <c r="H10" s="2"/>
      <c r="I10" s="2"/>
      <c r="J10" s="2"/>
      <c r="K10" s="2"/>
      <c r="L10" s="2">
        <f t="shared" si="3"/>
        <v>0</v>
      </c>
      <c r="M10" s="2"/>
      <c r="N10" s="2"/>
      <c r="O10" s="2"/>
      <c r="P10" s="2"/>
      <c r="Q10" s="98"/>
      <c r="R10" s="98"/>
      <c r="T10" s="50" t="s">
        <v>117</v>
      </c>
      <c r="U10" s="38">
        <f>IFERROR(SUM(D13,D14,D16)*100/D6,0)</f>
        <v>0</v>
      </c>
    </row>
    <row r="11" spans="1:21" ht="36" x14ac:dyDescent="0.2">
      <c r="A11" s="13" t="s">
        <v>114</v>
      </c>
      <c r="B11" s="19" t="s">
        <v>65</v>
      </c>
      <c r="C11" s="7">
        <v>126</v>
      </c>
      <c r="D11" s="8">
        <f t="shared" si="5"/>
        <v>0</v>
      </c>
      <c r="E11" s="8">
        <f t="shared" ref="E11:K11" si="6">SUM(E12:E20,E24,E25,E28)</f>
        <v>0</v>
      </c>
      <c r="F11" s="8">
        <f t="shared" si="6"/>
        <v>0</v>
      </c>
      <c r="G11" s="8">
        <f t="shared" si="6"/>
        <v>0</v>
      </c>
      <c r="H11" s="8">
        <f t="shared" si="6"/>
        <v>0</v>
      </c>
      <c r="I11" s="8">
        <f t="shared" si="6"/>
        <v>0</v>
      </c>
      <c r="J11" s="8">
        <f t="shared" si="6"/>
        <v>0</v>
      </c>
      <c r="K11" s="8">
        <f t="shared" si="6"/>
        <v>0</v>
      </c>
      <c r="L11" s="8">
        <f t="shared" si="3"/>
        <v>0</v>
      </c>
      <c r="M11" s="8">
        <f>SUM(M12:M20,M24,M25,M28)</f>
        <v>0</v>
      </c>
      <c r="N11" s="8">
        <f>SUM(N12:N20,N24,N25,N28)</f>
        <v>0</v>
      </c>
      <c r="O11" s="8">
        <f>SUM(O12:O20,O24,O25,O28)</f>
        <v>0</v>
      </c>
      <c r="P11" s="8">
        <f>SUM(P12:P20,P24,P25,P28)</f>
        <v>0</v>
      </c>
      <c r="Q11" s="98"/>
      <c r="R11" s="98"/>
      <c r="T11" s="37" t="s">
        <v>88</v>
      </c>
      <c r="U11" s="38">
        <f>IFERROR(D24*100/D6,0)</f>
        <v>0</v>
      </c>
    </row>
    <row r="12" spans="1:21" ht="54" x14ac:dyDescent="0.2">
      <c r="A12" s="9" t="s">
        <v>13</v>
      </c>
      <c r="B12" s="20" t="s">
        <v>66</v>
      </c>
      <c r="C12" s="11">
        <v>101</v>
      </c>
      <c r="D12" s="2">
        <f t="shared" si="5"/>
        <v>0</v>
      </c>
      <c r="E12" s="2"/>
      <c r="F12" s="2"/>
      <c r="G12" s="2"/>
      <c r="H12" s="2"/>
      <c r="I12" s="2"/>
      <c r="J12" s="2"/>
      <c r="K12" s="2"/>
      <c r="L12" s="2">
        <f t="shared" si="3"/>
        <v>0</v>
      </c>
      <c r="M12" s="2"/>
      <c r="N12" s="2"/>
      <c r="O12" s="2"/>
      <c r="P12" s="2"/>
      <c r="Q12" s="98"/>
      <c r="R12" s="98"/>
      <c r="T12" s="36"/>
      <c r="U12" s="36"/>
    </row>
    <row r="13" spans="1:21" ht="36" x14ac:dyDescent="0.2">
      <c r="A13" s="9" t="s">
        <v>113</v>
      </c>
      <c r="B13" s="20" t="s">
        <v>67</v>
      </c>
      <c r="C13" s="11">
        <v>102</v>
      </c>
      <c r="D13" s="5">
        <f t="shared" si="5"/>
        <v>0</v>
      </c>
      <c r="E13" s="5"/>
      <c r="F13" s="5"/>
      <c r="G13" s="5"/>
      <c r="H13" s="5"/>
      <c r="I13" s="5"/>
      <c r="J13" s="5"/>
      <c r="K13" s="5"/>
      <c r="L13" s="5">
        <f t="shared" si="3"/>
        <v>0</v>
      </c>
      <c r="M13" s="5"/>
      <c r="N13" s="5"/>
      <c r="O13" s="5"/>
      <c r="P13" s="5"/>
      <c r="Q13" s="98"/>
      <c r="R13" s="98"/>
      <c r="T13" s="36"/>
      <c r="U13" s="36"/>
    </row>
    <row r="14" spans="1:21" ht="18.75" x14ac:dyDescent="0.2">
      <c r="A14" s="9" t="s">
        <v>15</v>
      </c>
      <c r="B14" s="20" t="s">
        <v>68</v>
      </c>
      <c r="C14" s="11">
        <v>103</v>
      </c>
      <c r="D14" s="2">
        <f t="shared" si="5"/>
        <v>0</v>
      </c>
      <c r="E14" s="2"/>
      <c r="F14" s="2"/>
      <c r="G14" s="2"/>
      <c r="H14" s="2"/>
      <c r="I14" s="2"/>
      <c r="J14" s="2"/>
      <c r="K14" s="2"/>
      <c r="L14" s="2">
        <f t="shared" si="3"/>
        <v>0</v>
      </c>
      <c r="M14" s="2"/>
      <c r="N14" s="2"/>
      <c r="O14" s="2"/>
      <c r="P14" s="2"/>
      <c r="Q14" s="98"/>
      <c r="R14" s="98"/>
    </row>
    <row r="15" spans="1:21" ht="36" x14ac:dyDescent="0.2">
      <c r="A15" s="9" t="s">
        <v>59</v>
      </c>
      <c r="B15" s="10">
        <v>10</v>
      </c>
      <c r="C15" s="11">
        <v>104</v>
      </c>
      <c r="D15" s="5">
        <f t="shared" si="5"/>
        <v>0</v>
      </c>
      <c r="E15" s="5"/>
      <c r="F15" s="5"/>
      <c r="G15" s="5"/>
      <c r="H15" s="5"/>
      <c r="I15" s="5"/>
      <c r="J15" s="5"/>
      <c r="K15" s="5"/>
      <c r="L15" s="5">
        <f t="shared" si="3"/>
        <v>0</v>
      </c>
      <c r="M15" s="5"/>
      <c r="N15" s="5"/>
      <c r="O15" s="5"/>
      <c r="P15" s="5"/>
      <c r="Q15" s="98"/>
      <c r="R15" s="98"/>
    </row>
    <row r="16" spans="1:21" ht="36" x14ac:dyDescent="0.2">
      <c r="A16" s="9" t="s">
        <v>16</v>
      </c>
      <c r="B16" s="10">
        <v>11</v>
      </c>
      <c r="C16" s="11">
        <v>105</v>
      </c>
      <c r="D16" s="2">
        <f t="shared" si="5"/>
        <v>0</v>
      </c>
      <c r="E16" s="2"/>
      <c r="F16" s="2"/>
      <c r="G16" s="2"/>
      <c r="H16" s="2"/>
      <c r="I16" s="2"/>
      <c r="J16" s="2"/>
      <c r="K16" s="2"/>
      <c r="L16" s="2">
        <f t="shared" si="3"/>
        <v>0</v>
      </c>
      <c r="M16" s="2"/>
      <c r="N16" s="2"/>
      <c r="O16" s="2"/>
      <c r="P16" s="2"/>
      <c r="Q16" s="98"/>
      <c r="R16" s="98"/>
    </row>
    <row r="17" spans="1:18" ht="18.75" x14ac:dyDescent="0.2">
      <c r="A17" s="9" t="s">
        <v>4</v>
      </c>
      <c r="B17" s="10">
        <v>12</v>
      </c>
      <c r="C17" s="11">
        <v>109</v>
      </c>
      <c r="D17" s="5">
        <f t="shared" si="5"/>
        <v>0</v>
      </c>
      <c r="E17" s="5"/>
      <c r="F17" s="5"/>
      <c r="G17" s="5"/>
      <c r="H17" s="5"/>
      <c r="I17" s="5"/>
      <c r="J17" s="5"/>
      <c r="K17" s="5"/>
      <c r="L17" s="5">
        <f t="shared" si="3"/>
        <v>0</v>
      </c>
      <c r="M17" s="5"/>
      <c r="N17" s="5"/>
      <c r="O17" s="5"/>
      <c r="P17" s="5"/>
      <c r="Q17" s="98"/>
      <c r="R17" s="98"/>
    </row>
    <row r="18" spans="1:18" ht="36" x14ac:dyDescent="0.2">
      <c r="A18" s="9" t="s">
        <v>17</v>
      </c>
      <c r="B18" s="10">
        <v>13</v>
      </c>
      <c r="C18" s="11">
        <v>110</v>
      </c>
      <c r="D18" s="2">
        <f t="shared" si="5"/>
        <v>0</v>
      </c>
      <c r="E18" s="2"/>
      <c r="F18" s="2"/>
      <c r="G18" s="2"/>
      <c r="H18" s="2"/>
      <c r="I18" s="2"/>
      <c r="J18" s="2"/>
      <c r="K18" s="2"/>
      <c r="L18" s="2">
        <f t="shared" si="3"/>
        <v>0</v>
      </c>
      <c r="M18" s="2"/>
      <c r="N18" s="2"/>
      <c r="O18" s="2"/>
      <c r="P18" s="2"/>
      <c r="Q18" s="98"/>
      <c r="R18" s="98"/>
    </row>
    <row r="19" spans="1:18" ht="36" x14ac:dyDescent="0.2">
      <c r="A19" s="9" t="s">
        <v>18</v>
      </c>
      <c r="B19" s="10">
        <v>14</v>
      </c>
      <c r="C19" s="11">
        <v>112</v>
      </c>
      <c r="D19" s="5">
        <f t="shared" si="5"/>
        <v>0</v>
      </c>
      <c r="E19" s="5"/>
      <c r="F19" s="5"/>
      <c r="G19" s="5"/>
      <c r="H19" s="5"/>
      <c r="I19" s="5"/>
      <c r="J19" s="5"/>
      <c r="K19" s="5"/>
      <c r="L19" s="5">
        <f t="shared" si="3"/>
        <v>0</v>
      </c>
      <c r="M19" s="5"/>
      <c r="N19" s="5"/>
      <c r="O19" s="5"/>
      <c r="P19" s="5"/>
      <c r="Q19" s="98"/>
      <c r="R19" s="98"/>
    </row>
    <row r="20" spans="1:18" ht="36" x14ac:dyDescent="0.2">
      <c r="A20" s="12" t="s">
        <v>19</v>
      </c>
      <c r="B20" s="10">
        <v>15</v>
      </c>
      <c r="C20" s="11">
        <v>113</v>
      </c>
      <c r="D20" s="2">
        <f t="shared" si="5"/>
        <v>0</v>
      </c>
      <c r="E20" s="2">
        <f>SUM(E21:E23)</f>
        <v>0</v>
      </c>
      <c r="F20" s="2">
        <f t="shared" ref="F20:K20" si="7">SUM(F21:F23)</f>
        <v>0</v>
      </c>
      <c r="G20" s="2">
        <f t="shared" si="7"/>
        <v>0</v>
      </c>
      <c r="H20" s="2">
        <f t="shared" si="7"/>
        <v>0</v>
      </c>
      <c r="I20" s="2">
        <f t="shared" si="7"/>
        <v>0</v>
      </c>
      <c r="J20" s="2">
        <f t="shared" si="7"/>
        <v>0</v>
      </c>
      <c r="K20" s="2">
        <f t="shared" si="7"/>
        <v>0</v>
      </c>
      <c r="L20" s="2">
        <f t="shared" si="3"/>
        <v>0</v>
      </c>
      <c r="M20" s="2">
        <f t="shared" ref="M20:P20" si="8">SUM(M21:M23)</f>
        <v>0</v>
      </c>
      <c r="N20" s="2">
        <f t="shared" si="8"/>
        <v>0</v>
      </c>
      <c r="O20" s="2">
        <f t="shared" si="8"/>
        <v>0</v>
      </c>
      <c r="P20" s="2">
        <f t="shared" si="8"/>
        <v>0</v>
      </c>
      <c r="Q20" s="98"/>
      <c r="R20" s="98"/>
    </row>
    <row r="21" spans="1:18" ht="36" x14ac:dyDescent="0.2">
      <c r="A21" s="9" t="s">
        <v>20</v>
      </c>
      <c r="B21" s="10">
        <v>16</v>
      </c>
      <c r="C21" s="11">
        <v>114</v>
      </c>
      <c r="D21" s="5">
        <f t="shared" si="5"/>
        <v>0</v>
      </c>
      <c r="E21" s="5"/>
      <c r="F21" s="5"/>
      <c r="G21" s="5"/>
      <c r="H21" s="5"/>
      <c r="I21" s="5"/>
      <c r="J21" s="5"/>
      <c r="K21" s="5"/>
      <c r="L21" s="5">
        <f t="shared" si="3"/>
        <v>0</v>
      </c>
      <c r="M21" s="5"/>
      <c r="N21" s="5"/>
      <c r="O21" s="5"/>
      <c r="P21" s="5"/>
      <c r="Q21" s="98"/>
      <c r="R21" s="98"/>
    </row>
    <row r="22" spans="1:18" ht="72" x14ac:dyDescent="0.2">
      <c r="A22" s="9" t="s">
        <v>21</v>
      </c>
      <c r="B22" s="10">
        <v>17</v>
      </c>
      <c r="C22" s="11">
        <v>116</v>
      </c>
      <c r="D22" s="2">
        <f t="shared" si="5"/>
        <v>0</v>
      </c>
      <c r="E22" s="2"/>
      <c r="F22" s="2"/>
      <c r="G22" s="2"/>
      <c r="H22" s="2"/>
      <c r="I22" s="2"/>
      <c r="J22" s="2"/>
      <c r="K22" s="2"/>
      <c r="L22" s="2">
        <f t="shared" si="3"/>
        <v>0</v>
      </c>
      <c r="M22" s="2"/>
      <c r="N22" s="2"/>
      <c r="O22" s="2"/>
      <c r="P22" s="2"/>
      <c r="Q22" s="98"/>
      <c r="R22" s="98"/>
    </row>
    <row r="23" spans="1:18" ht="36" x14ac:dyDescent="0.2">
      <c r="A23" s="9" t="s">
        <v>22</v>
      </c>
      <c r="B23" s="10">
        <v>18</v>
      </c>
      <c r="C23" s="11">
        <v>117</v>
      </c>
      <c r="D23" s="5">
        <f t="shared" si="5"/>
        <v>0</v>
      </c>
      <c r="E23" s="5"/>
      <c r="F23" s="5"/>
      <c r="G23" s="5"/>
      <c r="H23" s="5"/>
      <c r="I23" s="5"/>
      <c r="J23" s="5"/>
      <c r="K23" s="5"/>
      <c r="L23" s="5">
        <f t="shared" si="3"/>
        <v>0</v>
      </c>
      <c r="M23" s="5"/>
      <c r="N23" s="5"/>
      <c r="O23" s="5"/>
      <c r="P23" s="5"/>
      <c r="Q23" s="98"/>
      <c r="R23" s="98"/>
    </row>
    <row r="24" spans="1:18" ht="18.75" x14ac:dyDescent="0.2">
      <c r="A24" s="9" t="s">
        <v>88</v>
      </c>
      <c r="B24" s="10">
        <v>19</v>
      </c>
      <c r="C24" s="11">
        <v>118</v>
      </c>
      <c r="D24" s="2">
        <f t="shared" si="5"/>
        <v>0</v>
      </c>
      <c r="E24" s="2"/>
      <c r="F24" s="2"/>
      <c r="G24" s="2"/>
      <c r="H24" s="2"/>
      <c r="I24" s="2"/>
      <c r="J24" s="2"/>
      <c r="K24" s="2"/>
      <c r="L24" s="2">
        <f t="shared" si="3"/>
        <v>0</v>
      </c>
      <c r="M24" s="2"/>
      <c r="N24" s="2"/>
      <c r="O24" s="2"/>
      <c r="P24" s="2"/>
      <c r="Q24" s="98"/>
      <c r="R24" s="98"/>
    </row>
    <row r="25" spans="1:18" ht="54" x14ac:dyDescent="0.2">
      <c r="A25" s="13" t="s">
        <v>29</v>
      </c>
      <c r="B25" s="6">
        <v>20</v>
      </c>
      <c r="C25" s="7">
        <v>120</v>
      </c>
      <c r="D25" s="8">
        <f t="shared" si="5"/>
        <v>0</v>
      </c>
      <c r="E25" s="8">
        <f>SUM(E26:E27)</f>
        <v>0</v>
      </c>
      <c r="F25" s="8">
        <f t="shared" ref="F25:K25" si="9">SUM(F26:F27)</f>
        <v>0</v>
      </c>
      <c r="G25" s="8">
        <f t="shared" si="9"/>
        <v>0</v>
      </c>
      <c r="H25" s="8">
        <f t="shared" si="9"/>
        <v>0</v>
      </c>
      <c r="I25" s="8">
        <f t="shared" si="9"/>
        <v>0</v>
      </c>
      <c r="J25" s="8">
        <f t="shared" si="9"/>
        <v>0</v>
      </c>
      <c r="K25" s="8">
        <f t="shared" si="9"/>
        <v>0</v>
      </c>
      <c r="L25" s="8">
        <f t="shared" si="3"/>
        <v>0</v>
      </c>
      <c r="M25" s="8">
        <f t="shared" ref="M25:P25" si="10">SUM(M26:M27)</f>
        <v>0</v>
      </c>
      <c r="N25" s="8">
        <f t="shared" si="10"/>
        <v>0</v>
      </c>
      <c r="O25" s="8">
        <f t="shared" si="10"/>
        <v>0</v>
      </c>
      <c r="P25" s="8">
        <f t="shared" si="10"/>
        <v>0</v>
      </c>
      <c r="Q25" s="98"/>
      <c r="R25" s="98"/>
    </row>
    <row r="26" spans="1:18" ht="72" x14ac:dyDescent="0.2">
      <c r="A26" s="9" t="s">
        <v>23</v>
      </c>
      <c r="B26" s="10">
        <v>21</v>
      </c>
      <c r="C26" s="11">
        <v>121</v>
      </c>
      <c r="D26" s="2">
        <f t="shared" si="5"/>
        <v>0</v>
      </c>
      <c r="E26" s="2"/>
      <c r="F26" s="2"/>
      <c r="G26" s="2"/>
      <c r="H26" s="2"/>
      <c r="I26" s="2"/>
      <c r="J26" s="2"/>
      <c r="K26" s="2"/>
      <c r="L26" s="2">
        <f t="shared" si="3"/>
        <v>0</v>
      </c>
      <c r="M26" s="2"/>
      <c r="N26" s="2"/>
      <c r="O26" s="2"/>
      <c r="P26" s="2"/>
      <c r="Q26" s="98"/>
      <c r="R26" s="98"/>
    </row>
    <row r="27" spans="1:18" ht="36" x14ac:dyDescent="0.2">
      <c r="A27" s="9" t="s">
        <v>24</v>
      </c>
      <c r="B27" s="10">
        <v>22</v>
      </c>
      <c r="C27" s="11">
        <v>124</v>
      </c>
      <c r="D27" s="5">
        <f t="shared" si="5"/>
        <v>0</v>
      </c>
      <c r="E27" s="5"/>
      <c r="F27" s="5"/>
      <c r="G27" s="5"/>
      <c r="H27" s="5"/>
      <c r="I27" s="5"/>
      <c r="J27" s="5"/>
      <c r="K27" s="5"/>
      <c r="L27" s="5">
        <f t="shared" si="3"/>
        <v>0</v>
      </c>
      <c r="M27" s="5"/>
      <c r="N27" s="5"/>
      <c r="O27" s="5"/>
      <c r="P27" s="5"/>
      <c r="Q27" s="98"/>
      <c r="R27" s="98"/>
    </row>
    <row r="28" spans="1:18" ht="54" x14ac:dyDescent="0.2">
      <c r="A28" s="9" t="s">
        <v>25</v>
      </c>
      <c r="B28" s="10">
        <v>23</v>
      </c>
      <c r="C28" s="11">
        <v>125</v>
      </c>
      <c r="D28" s="2">
        <f t="shared" si="5"/>
        <v>0</v>
      </c>
      <c r="E28" s="2"/>
      <c r="F28" s="2"/>
      <c r="G28" s="2"/>
      <c r="H28" s="2"/>
      <c r="I28" s="2"/>
      <c r="J28" s="2"/>
      <c r="K28" s="2"/>
      <c r="L28" s="2">
        <f t="shared" si="3"/>
        <v>0</v>
      </c>
      <c r="M28" s="2"/>
      <c r="N28" s="2"/>
      <c r="O28" s="2"/>
      <c r="P28" s="2"/>
      <c r="Q28" s="98"/>
      <c r="R28" s="98"/>
    </row>
    <row r="29" spans="1:18" ht="36" x14ac:dyDescent="0.2">
      <c r="A29" s="13" t="s">
        <v>26</v>
      </c>
      <c r="B29" s="6">
        <v>24</v>
      </c>
      <c r="C29" s="7">
        <v>200</v>
      </c>
      <c r="D29" s="8">
        <f t="shared" si="5"/>
        <v>0</v>
      </c>
      <c r="E29" s="8"/>
      <c r="F29" s="8"/>
      <c r="G29" s="8"/>
      <c r="H29" s="8"/>
      <c r="I29" s="8"/>
      <c r="J29" s="8"/>
      <c r="K29" s="8"/>
      <c r="L29" s="8">
        <f t="shared" si="3"/>
        <v>0</v>
      </c>
      <c r="M29" s="8"/>
      <c r="N29" s="8"/>
      <c r="O29" s="8"/>
      <c r="P29" s="8"/>
      <c r="Q29" s="98"/>
      <c r="R29" s="98"/>
    </row>
    <row r="30" spans="1:18" ht="37.5" customHeight="1" x14ac:dyDescent="0.2">
      <c r="A30" s="13" t="s">
        <v>30</v>
      </c>
      <c r="B30" s="6">
        <v>25</v>
      </c>
      <c r="C30" s="7">
        <v>300</v>
      </c>
      <c r="D30" s="2">
        <f t="shared" si="5"/>
        <v>0</v>
      </c>
      <c r="E30" s="2">
        <f t="shared" ref="E30:K30" si="11">SUM(E6,E29)</f>
        <v>0</v>
      </c>
      <c r="F30" s="2">
        <f t="shared" si="11"/>
        <v>0</v>
      </c>
      <c r="G30" s="2">
        <f t="shared" si="11"/>
        <v>0</v>
      </c>
      <c r="H30" s="2">
        <f t="shared" si="11"/>
        <v>0</v>
      </c>
      <c r="I30" s="2">
        <f t="shared" si="11"/>
        <v>0</v>
      </c>
      <c r="J30" s="2">
        <f t="shared" si="11"/>
        <v>0</v>
      </c>
      <c r="K30" s="2">
        <f t="shared" si="11"/>
        <v>0</v>
      </c>
      <c r="L30" s="2">
        <f t="shared" si="3"/>
        <v>0</v>
      </c>
      <c r="M30" s="2">
        <f>SUM(M6,M29)</f>
        <v>0</v>
      </c>
      <c r="N30" s="2">
        <f>SUM(N6,N29)</f>
        <v>0</v>
      </c>
      <c r="O30" s="2">
        <f>SUM(O6,O29)</f>
        <v>0</v>
      </c>
      <c r="P30" s="2">
        <f>SUM(P6,P29)</f>
        <v>0</v>
      </c>
      <c r="Q30" s="98">
        <f>Q6+Q7+Q8+Q9+Q10+Q11+Q12+Q13+Q14+Q15+Q16+Q17+Q18+Q19+Q20+Q21+Q22+Q23+Q24+Q25+Q26+Q27+Q28</f>
        <v>0</v>
      </c>
      <c r="R30" s="98">
        <f>R6+R7+R8+R9+R10+R11+R12+R13+R14+R15+R16+R17+R18+R19+R20+R21+R22+R23+R24+R25+R26+R27+R28</f>
        <v>0</v>
      </c>
    </row>
    <row r="32" spans="1:18" ht="37.5" customHeight="1" x14ac:dyDescent="0.2">
      <c r="A32" s="118" t="s">
        <v>89</v>
      </c>
      <c r="B32" s="119"/>
      <c r="C32" s="39" t="s">
        <v>90</v>
      </c>
      <c r="D32" s="2"/>
    </row>
    <row r="33" spans="1:4" ht="18.75" x14ac:dyDescent="0.2">
      <c r="A33" s="118" t="s">
        <v>91</v>
      </c>
      <c r="B33" s="119"/>
      <c r="C33" s="39" t="s">
        <v>90</v>
      </c>
      <c r="D33" s="2"/>
    </row>
    <row r="34" spans="1:4" x14ac:dyDescent="0.2">
      <c r="A34" s="40"/>
      <c r="B34" s="40"/>
      <c r="C34" s="40"/>
      <c r="D34" s="40"/>
    </row>
    <row r="35" spans="1:4" ht="18.75" x14ac:dyDescent="0.2">
      <c r="A35" s="118" t="s">
        <v>92</v>
      </c>
      <c r="B35" s="119"/>
      <c r="C35" s="39" t="s">
        <v>90</v>
      </c>
      <c r="D35" s="2"/>
    </row>
    <row r="36" spans="1:4" ht="18.75" x14ac:dyDescent="0.2">
      <c r="A36" s="118" t="s">
        <v>93</v>
      </c>
      <c r="B36" s="119"/>
      <c r="C36" s="39" t="s">
        <v>90</v>
      </c>
      <c r="D36" s="2"/>
    </row>
  </sheetData>
  <mergeCells count="25">
    <mergeCell ref="Q1:Q4"/>
    <mergeCell ref="R1:R4"/>
    <mergeCell ref="A32:B32"/>
    <mergeCell ref="A33:B33"/>
    <mergeCell ref="A35:B35"/>
    <mergeCell ref="E1:H1"/>
    <mergeCell ref="H3:H4"/>
    <mergeCell ref="M3:N3"/>
    <mergeCell ref="O3:P3"/>
    <mergeCell ref="J1:J4"/>
    <mergeCell ref="K1:P1"/>
    <mergeCell ref="E2:F2"/>
    <mergeCell ref="G2:H2"/>
    <mergeCell ref="K2:K4"/>
    <mergeCell ref="L2:L4"/>
    <mergeCell ref="M2:P2"/>
    <mergeCell ref="E3:E4"/>
    <mergeCell ref="F3:F4"/>
    <mergeCell ref="G3:G4"/>
    <mergeCell ref="I1:I4"/>
    <mergeCell ref="A36:B36"/>
    <mergeCell ref="A1:A4"/>
    <mergeCell ref="B1:B4"/>
    <mergeCell ref="C1:C4"/>
    <mergeCell ref="D1:D4"/>
  </mergeCells>
  <conditionalFormatting sqref="D6:P30">
    <cfRule type="expression" dxfId="4" priority="4">
      <formula>_xlfn.ISFORMULA(D6)</formula>
    </cfRule>
  </conditionalFormatting>
  <conditionalFormatting sqref="Q6:R30">
    <cfRule type="expression" dxfId="3" priority="1">
      <formula>_xlfn.ISFORMULA(Q6)</formula>
    </cfRule>
  </conditionalFormatting>
  <printOptions horizontalCentered="1"/>
  <pageMargins left="0.39370078740157483" right="0.39370078740157483" top="0.70866141732283472" bottom="0.27559055118110237" header="0.19685039370078741" footer="0.31496062992125984"/>
  <pageSetup paperSize="9" scale="58" fitToHeight="2" orientation="landscape" r:id="rId1"/>
  <headerFooter differentFirst="1">
    <firstHeader xml:space="preserve">&amp;C&amp;"Segoe UI,обычный"&amp;18
&amp;"Segoe UI,полужирный"Сведения о результатах обследования на антитела к ВИЧ&amp;R&amp;"Segoe UI,обычный"&amp;12форма №4 - месячная, годовая
&amp;10утв. приказом от 14.02.20 г. №66
Федеральной службы госстатистики&amp;12 </first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Лист14">
    <pageSetUpPr fitToPage="1"/>
  </sheetPr>
  <dimension ref="A1:U36"/>
  <sheetViews>
    <sheetView topLeftCell="A22" zoomScale="75" zoomScaleNormal="75" workbookViewId="0">
      <selection activeCell="G27" sqref="G27"/>
    </sheetView>
  </sheetViews>
  <sheetFormatPr defaultRowHeight="12.75" x14ac:dyDescent="0.2"/>
  <cols>
    <col min="1" max="1" width="62.28515625" customWidth="1"/>
    <col min="2" max="2" width="3.85546875" bestFit="1" customWidth="1"/>
    <col min="3" max="3" width="8.42578125" bestFit="1" customWidth="1"/>
    <col min="4" max="4" width="15.85546875" customWidth="1"/>
    <col min="5" max="6" width="13" customWidth="1"/>
    <col min="7" max="7" width="7.7109375" bestFit="1" customWidth="1"/>
    <col min="8" max="8" width="14.42578125" customWidth="1"/>
    <col min="9" max="9" width="15.5703125" bestFit="1" customWidth="1"/>
    <col min="10" max="10" width="19.85546875" bestFit="1" customWidth="1"/>
    <col min="11" max="12" width="10.42578125" customWidth="1"/>
    <col min="13" max="14" width="13.140625" customWidth="1"/>
    <col min="15" max="15" width="7.7109375" bestFit="1" customWidth="1"/>
    <col min="16" max="16" width="15" bestFit="1" customWidth="1"/>
    <col min="17" max="18" width="15" customWidth="1"/>
    <col min="20" max="20" width="42.85546875" customWidth="1"/>
    <col min="21" max="21" width="12.42578125" bestFit="1" customWidth="1"/>
  </cols>
  <sheetData>
    <row r="1" spans="1:21" ht="36" customHeight="1" x14ac:dyDescent="0.2">
      <c r="A1" s="115" t="s">
        <v>5</v>
      </c>
      <c r="B1" s="120" t="s">
        <v>55</v>
      </c>
      <c r="C1" s="120" t="s">
        <v>0</v>
      </c>
      <c r="D1" s="115" t="s">
        <v>36</v>
      </c>
      <c r="E1" s="115" t="s">
        <v>1</v>
      </c>
      <c r="F1" s="115"/>
      <c r="G1" s="115"/>
      <c r="H1" s="115"/>
      <c r="I1" s="115" t="s">
        <v>38</v>
      </c>
      <c r="J1" s="115" t="s">
        <v>39</v>
      </c>
      <c r="K1" s="115" t="s">
        <v>35</v>
      </c>
      <c r="L1" s="115"/>
      <c r="M1" s="115"/>
      <c r="N1" s="115"/>
      <c r="O1" s="115"/>
      <c r="P1" s="115"/>
      <c r="Q1" s="121" t="s">
        <v>182</v>
      </c>
      <c r="R1" s="121" t="s">
        <v>183</v>
      </c>
      <c r="T1" s="36"/>
      <c r="U1" s="36"/>
    </row>
    <row r="2" spans="1:21" ht="18.75" x14ac:dyDescent="0.2">
      <c r="A2" s="115"/>
      <c r="B2" s="120"/>
      <c r="C2" s="120"/>
      <c r="D2" s="115"/>
      <c r="E2" s="115" t="s">
        <v>2</v>
      </c>
      <c r="F2" s="115"/>
      <c r="G2" s="115" t="s">
        <v>3</v>
      </c>
      <c r="H2" s="115"/>
      <c r="I2" s="115"/>
      <c r="J2" s="115"/>
      <c r="K2" s="115" t="s">
        <v>7</v>
      </c>
      <c r="L2" s="115" t="s">
        <v>52</v>
      </c>
      <c r="M2" s="115" t="s">
        <v>53</v>
      </c>
      <c r="N2" s="115"/>
      <c r="O2" s="115"/>
      <c r="P2" s="115"/>
      <c r="Q2" s="122"/>
      <c r="R2" s="122"/>
      <c r="T2" s="36"/>
      <c r="U2" s="36"/>
    </row>
    <row r="3" spans="1:21" ht="21" customHeight="1" x14ac:dyDescent="0.2">
      <c r="A3" s="115"/>
      <c r="B3" s="120"/>
      <c r="C3" s="120"/>
      <c r="D3" s="115"/>
      <c r="E3" s="115" t="s">
        <v>8</v>
      </c>
      <c r="F3" s="115" t="s">
        <v>9</v>
      </c>
      <c r="G3" s="116" t="s">
        <v>37</v>
      </c>
      <c r="H3" s="116" t="s">
        <v>54</v>
      </c>
      <c r="I3" s="115"/>
      <c r="J3" s="115"/>
      <c r="K3" s="115"/>
      <c r="L3" s="115"/>
      <c r="M3" s="115" t="s">
        <v>2</v>
      </c>
      <c r="N3" s="115"/>
      <c r="O3" s="115" t="s">
        <v>3</v>
      </c>
      <c r="P3" s="115"/>
      <c r="Q3" s="122"/>
      <c r="R3" s="122"/>
      <c r="T3" s="36"/>
      <c r="U3" s="36"/>
    </row>
    <row r="4" spans="1:21" ht="37.5" x14ac:dyDescent="0.2">
      <c r="A4" s="115"/>
      <c r="B4" s="120"/>
      <c r="C4" s="120"/>
      <c r="D4" s="115"/>
      <c r="E4" s="115"/>
      <c r="F4" s="115"/>
      <c r="G4" s="117"/>
      <c r="H4" s="117"/>
      <c r="I4" s="115"/>
      <c r="J4" s="115"/>
      <c r="K4" s="115"/>
      <c r="L4" s="115"/>
      <c r="M4" s="4" t="s">
        <v>8</v>
      </c>
      <c r="N4" s="4" t="s">
        <v>9</v>
      </c>
      <c r="O4" s="4" t="s">
        <v>37</v>
      </c>
      <c r="P4" s="4" t="s">
        <v>54</v>
      </c>
      <c r="Q4" s="123"/>
      <c r="R4" s="123"/>
      <c r="T4" s="36"/>
      <c r="U4" s="36"/>
    </row>
    <row r="5" spans="1:21" ht="9" customHeight="1" x14ac:dyDescent="0.2">
      <c r="A5" s="16" t="s">
        <v>31</v>
      </c>
      <c r="B5" s="17" t="s">
        <v>32</v>
      </c>
      <c r="C5" s="16" t="s">
        <v>33</v>
      </c>
      <c r="D5" s="16" t="s">
        <v>34</v>
      </c>
      <c r="E5" s="16" t="s">
        <v>40</v>
      </c>
      <c r="F5" s="16" t="s">
        <v>41</v>
      </c>
      <c r="G5" s="16" t="s">
        <v>42</v>
      </c>
      <c r="H5" s="16" t="s">
        <v>43</v>
      </c>
      <c r="I5" s="16" t="s">
        <v>44</v>
      </c>
      <c r="J5" s="16" t="s">
        <v>45</v>
      </c>
      <c r="K5" s="16" t="s">
        <v>46</v>
      </c>
      <c r="L5" s="16" t="s">
        <v>47</v>
      </c>
      <c r="M5" s="16" t="s">
        <v>48</v>
      </c>
      <c r="N5" s="16" t="s">
        <v>49</v>
      </c>
      <c r="O5" s="16" t="s">
        <v>50</v>
      </c>
      <c r="P5" s="16" t="s">
        <v>51</v>
      </c>
      <c r="Q5" s="97"/>
      <c r="R5" s="97"/>
      <c r="T5" s="36"/>
      <c r="U5" s="36"/>
    </row>
    <row r="6" spans="1:21" ht="36" x14ac:dyDescent="0.2">
      <c r="A6" s="13" t="s">
        <v>27</v>
      </c>
      <c r="B6" s="19" t="s">
        <v>60</v>
      </c>
      <c r="C6" s="7">
        <v>100</v>
      </c>
      <c r="D6" s="8">
        <f>SUM(E6:H6)</f>
        <v>0</v>
      </c>
      <c r="E6" s="8">
        <f>E7+E11</f>
        <v>0</v>
      </c>
      <c r="F6" s="8">
        <f t="shared" ref="F6:K6" si="0">F7+F11</f>
        <v>0</v>
      </c>
      <c r="G6" s="8">
        <f t="shared" si="0"/>
        <v>0</v>
      </c>
      <c r="H6" s="8">
        <f t="shared" si="0"/>
        <v>0</v>
      </c>
      <c r="I6" s="8">
        <f t="shared" si="0"/>
        <v>0</v>
      </c>
      <c r="J6" s="8">
        <f t="shared" si="0"/>
        <v>0</v>
      </c>
      <c r="K6" s="8">
        <f t="shared" si="0"/>
        <v>0</v>
      </c>
      <c r="L6" s="8">
        <f>SUM(M6:P6)</f>
        <v>0</v>
      </c>
      <c r="M6" s="8">
        <f t="shared" ref="M6:P6" si="1">M7+M11</f>
        <v>0</v>
      </c>
      <c r="N6" s="8">
        <f t="shared" si="1"/>
        <v>0</v>
      </c>
      <c r="O6" s="8">
        <f t="shared" si="1"/>
        <v>0</v>
      </c>
      <c r="P6" s="8">
        <f t="shared" si="1"/>
        <v>0</v>
      </c>
      <c r="Q6" s="98"/>
      <c r="R6" s="98"/>
      <c r="T6" s="37" t="s">
        <v>121</v>
      </c>
      <c r="U6" s="38" t="e">
        <f>D6*100/Население!B2</f>
        <v>#DIV/0!</v>
      </c>
    </row>
    <row r="7" spans="1:21" ht="36" x14ac:dyDescent="0.2">
      <c r="A7" s="13" t="s">
        <v>10</v>
      </c>
      <c r="B7" s="19" t="s">
        <v>61</v>
      </c>
      <c r="C7" s="7">
        <v>119</v>
      </c>
      <c r="D7" s="8">
        <f>SUM(E7:H7)</f>
        <v>0</v>
      </c>
      <c r="E7" s="8">
        <f>SUM(E8:E10)</f>
        <v>0</v>
      </c>
      <c r="F7" s="8">
        <f t="shared" ref="F7:K7" si="2">SUM(F8:F10)</f>
        <v>0</v>
      </c>
      <c r="G7" s="8">
        <f t="shared" si="2"/>
        <v>0</v>
      </c>
      <c r="H7" s="8">
        <f t="shared" si="2"/>
        <v>0</v>
      </c>
      <c r="I7" s="8">
        <f t="shared" si="2"/>
        <v>0</v>
      </c>
      <c r="J7" s="8">
        <f t="shared" si="2"/>
        <v>0</v>
      </c>
      <c r="K7" s="8">
        <f t="shared" si="2"/>
        <v>0</v>
      </c>
      <c r="L7" s="8">
        <f t="shared" ref="L7:L30" si="3">SUM(M7:P7)</f>
        <v>0</v>
      </c>
      <c r="M7" s="8">
        <f t="shared" ref="M7:P7" si="4">SUM(M8:M10)</f>
        <v>0</v>
      </c>
      <c r="N7" s="8">
        <f t="shared" si="4"/>
        <v>0</v>
      </c>
      <c r="O7" s="8">
        <f t="shared" si="4"/>
        <v>0</v>
      </c>
      <c r="P7" s="8">
        <f t="shared" si="4"/>
        <v>0</v>
      </c>
      <c r="Q7" s="98"/>
      <c r="R7" s="98"/>
      <c r="T7" s="37" t="s">
        <v>120</v>
      </c>
      <c r="U7" s="38">
        <f>IFERROR(D20*100/$D$6,0)</f>
        <v>0</v>
      </c>
    </row>
    <row r="8" spans="1:21" ht="38.25" x14ac:dyDescent="0.2">
      <c r="A8" s="9" t="s">
        <v>6</v>
      </c>
      <c r="B8" s="20" t="s">
        <v>62</v>
      </c>
      <c r="C8" s="11">
        <v>108</v>
      </c>
      <c r="D8" s="2">
        <f t="shared" ref="D8:D30" si="5">SUM(E8:H8)</f>
        <v>0</v>
      </c>
      <c r="E8" s="2"/>
      <c r="F8" s="2"/>
      <c r="G8" s="2"/>
      <c r="H8" s="2"/>
      <c r="I8" s="2"/>
      <c r="J8" s="2"/>
      <c r="K8" s="2"/>
      <c r="L8" s="2">
        <f t="shared" si="3"/>
        <v>0</v>
      </c>
      <c r="M8" s="2"/>
      <c r="N8" s="2"/>
      <c r="O8" s="2"/>
      <c r="P8" s="2"/>
      <c r="Q8" s="98"/>
      <c r="R8" s="98"/>
      <c r="T8" s="50" t="s">
        <v>115</v>
      </c>
      <c r="U8" s="38" t="e">
        <f>D8*100/Население!B2</f>
        <v>#DIV/0!</v>
      </c>
    </row>
    <row r="9" spans="1:21" ht="54" x14ac:dyDescent="0.2">
      <c r="A9" s="9" t="s">
        <v>11</v>
      </c>
      <c r="B9" s="20" t="s">
        <v>63</v>
      </c>
      <c r="C9" s="11">
        <v>115</v>
      </c>
      <c r="D9" s="5">
        <f t="shared" si="5"/>
        <v>0</v>
      </c>
      <c r="E9" s="5"/>
      <c r="F9" s="5"/>
      <c r="G9" s="5"/>
      <c r="H9" s="5"/>
      <c r="I9" s="5"/>
      <c r="J9" s="5"/>
      <c r="K9" s="5"/>
      <c r="L9" s="5">
        <f t="shared" si="3"/>
        <v>0</v>
      </c>
      <c r="M9" s="5"/>
      <c r="N9" s="5"/>
      <c r="O9" s="5"/>
      <c r="P9" s="5"/>
      <c r="Q9" s="98"/>
      <c r="R9" s="98"/>
      <c r="T9" s="50" t="s">
        <v>116</v>
      </c>
      <c r="U9" s="38">
        <f>IFERROR(SUM(D13:D16,D19,D27,#REF!)*100/D6,0)</f>
        <v>0</v>
      </c>
    </row>
    <row r="10" spans="1:21" ht="72" x14ac:dyDescent="0.2">
      <c r="A10" s="9" t="s">
        <v>12</v>
      </c>
      <c r="B10" s="20" t="s">
        <v>64</v>
      </c>
      <c r="C10" s="11">
        <v>111</v>
      </c>
      <c r="D10" s="2">
        <f t="shared" si="5"/>
        <v>0</v>
      </c>
      <c r="E10" s="2"/>
      <c r="F10" s="2"/>
      <c r="G10" s="2"/>
      <c r="H10" s="2"/>
      <c r="I10" s="2"/>
      <c r="J10" s="2"/>
      <c r="K10" s="2"/>
      <c r="L10" s="2">
        <f t="shared" si="3"/>
        <v>0</v>
      </c>
      <c r="M10" s="2"/>
      <c r="N10" s="2"/>
      <c r="O10" s="2"/>
      <c r="P10" s="2"/>
      <c r="Q10" s="98"/>
      <c r="R10" s="98"/>
      <c r="T10" s="50" t="s">
        <v>117</v>
      </c>
      <c r="U10" s="38">
        <f>IFERROR(SUM(D13,D14,D16)*100/D6,0)</f>
        <v>0</v>
      </c>
    </row>
    <row r="11" spans="1:21" ht="36" x14ac:dyDescent="0.2">
      <c r="A11" s="13" t="s">
        <v>114</v>
      </c>
      <c r="B11" s="19" t="s">
        <v>65</v>
      </c>
      <c r="C11" s="7">
        <v>126</v>
      </c>
      <c r="D11" s="8">
        <f t="shared" si="5"/>
        <v>0</v>
      </c>
      <c r="E11" s="8">
        <f t="shared" ref="E11:K11" si="6">SUM(E12:E20,E24,E25,E28)</f>
        <v>0</v>
      </c>
      <c r="F11" s="8">
        <f t="shared" si="6"/>
        <v>0</v>
      </c>
      <c r="G11" s="8">
        <f t="shared" si="6"/>
        <v>0</v>
      </c>
      <c r="H11" s="8">
        <f t="shared" si="6"/>
        <v>0</v>
      </c>
      <c r="I11" s="8">
        <f t="shared" si="6"/>
        <v>0</v>
      </c>
      <c r="J11" s="8">
        <f t="shared" si="6"/>
        <v>0</v>
      </c>
      <c r="K11" s="8">
        <f t="shared" si="6"/>
        <v>0</v>
      </c>
      <c r="L11" s="8">
        <f t="shared" si="3"/>
        <v>0</v>
      </c>
      <c r="M11" s="8">
        <f>SUM(M12:M20,M24,M25,M28)</f>
        <v>0</v>
      </c>
      <c r="N11" s="8">
        <f>SUM(N12:N20,N24,N25,N28)</f>
        <v>0</v>
      </c>
      <c r="O11" s="8">
        <f>SUM(O12:O20,O24,O25,O28)</f>
        <v>0</v>
      </c>
      <c r="P11" s="8">
        <f>SUM(P12:P20,P24,P25,P28)</f>
        <v>0</v>
      </c>
      <c r="Q11" s="98"/>
      <c r="R11" s="98"/>
      <c r="T11" s="37" t="s">
        <v>88</v>
      </c>
      <c r="U11" s="38">
        <f>IFERROR(D24*100/D6,0)</f>
        <v>0</v>
      </c>
    </row>
    <row r="12" spans="1:21" ht="54" x14ac:dyDescent="0.2">
      <c r="A12" s="9" t="s">
        <v>13</v>
      </c>
      <c r="B12" s="20" t="s">
        <v>66</v>
      </c>
      <c r="C12" s="11">
        <v>101</v>
      </c>
      <c r="D12" s="2">
        <f t="shared" si="5"/>
        <v>0</v>
      </c>
      <c r="E12" s="2"/>
      <c r="F12" s="2"/>
      <c r="G12" s="2"/>
      <c r="H12" s="2"/>
      <c r="I12" s="2"/>
      <c r="J12" s="2"/>
      <c r="K12" s="2"/>
      <c r="L12" s="2">
        <f t="shared" si="3"/>
        <v>0</v>
      </c>
      <c r="M12" s="2"/>
      <c r="N12" s="2"/>
      <c r="O12" s="2"/>
      <c r="P12" s="2"/>
      <c r="Q12" s="98"/>
      <c r="R12" s="98"/>
      <c r="T12" s="36"/>
      <c r="U12" s="36"/>
    </row>
    <row r="13" spans="1:21" ht="36" x14ac:dyDescent="0.2">
      <c r="A13" s="9" t="s">
        <v>113</v>
      </c>
      <c r="B13" s="20" t="s">
        <v>67</v>
      </c>
      <c r="C13" s="11">
        <v>102</v>
      </c>
      <c r="D13" s="5">
        <f t="shared" si="5"/>
        <v>0</v>
      </c>
      <c r="E13" s="5"/>
      <c r="F13" s="5"/>
      <c r="G13" s="5"/>
      <c r="H13" s="5"/>
      <c r="I13" s="5"/>
      <c r="J13" s="5"/>
      <c r="K13" s="5"/>
      <c r="L13" s="5">
        <f t="shared" si="3"/>
        <v>0</v>
      </c>
      <c r="M13" s="5"/>
      <c r="N13" s="5"/>
      <c r="O13" s="5"/>
      <c r="P13" s="5"/>
      <c r="Q13" s="98"/>
      <c r="R13" s="98"/>
      <c r="T13" s="36"/>
      <c r="U13" s="36"/>
    </row>
    <row r="14" spans="1:21" ht="18.75" x14ac:dyDescent="0.2">
      <c r="A14" s="9" t="s">
        <v>15</v>
      </c>
      <c r="B14" s="20" t="s">
        <v>68</v>
      </c>
      <c r="C14" s="11">
        <v>103</v>
      </c>
      <c r="D14" s="2">
        <f t="shared" si="5"/>
        <v>0</v>
      </c>
      <c r="E14" s="2"/>
      <c r="F14" s="2"/>
      <c r="G14" s="2"/>
      <c r="H14" s="2"/>
      <c r="I14" s="2"/>
      <c r="J14" s="2"/>
      <c r="K14" s="2"/>
      <c r="L14" s="2">
        <f t="shared" si="3"/>
        <v>0</v>
      </c>
      <c r="M14" s="2"/>
      <c r="N14" s="2"/>
      <c r="O14" s="2"/>
      <c r="P14" s="2"/>
      <c r="Q14" s="98"/>
      <c r="R14" s="98"/>
    </row>
    <row r="15" spans="1:21" ht="36" x14ac:dyDescent="0.2">
      <c r="A15" s="9" t="s">
        <v>59</v>
      </c>
      <c r="B15" s="10">
        <v>10</v>
      </c>
      <c r="C15" s="11">
        <v>104</v>
      </c>
      <c r="D15" s="5">
        <f t="shared" si="5"/>
        <v>0</v>
      </c>
      <c r="E15" s="5"/>
      <c r="F15" s="5"/>
      <c r="G15" s="5"/>
      <c r="H15" s="5"/>
      <c r="I15" s="5"/>
      <c r="J15" s="5"/>
      <c r="K15" s="5"/>
      <c r="L15" s="5">
        <f t="shared" si="3"/>
        <v>0</v>
      </c>
      <c r="M15" s="5"/>
      <c r="N15" s="5"/>
      <c r="O15" s="5"/>
      <c r="P15" s="5"/>
      <c r="Q15" s="98"/>
      <c r="R15" s="98"/>
    </row>
    <row r="16" spans="1:21" ht="36" x14ac:dyDescent="0.2">
      <c r="A16" s="9" t="s">
        <v>16</v>
      </c>
      <c r="B16" s="10">
        <v>11</v>
      </c>
      <c r="C16" s="11">
        <v>105</v>
      </c>
      <c r="D16" s="2">
        <f t="shared" si="5"/>
        <v>0</v>
      </c>
      <c r="E16" s="2"/>
      <c r="F16" s="2"/>
      <c r="G16" s="2"/>
      <c r="H16" s="2"/>
      <c r="I16" s="2"/>
      <c r="J16" s="2"/>
      <c r="K16" s="2"/>
      <c r="L16" s="2">
        <f t="shared" si="3"/>
        <v>0</v>
      </c>
      <c r="M16" s="2"/>
      <c r="N16" s="2"/>
      <c r="O16" s="2"/>
      <c r="P16" s="2"/>
      <c r="Q16" s="98"/>
      <c r="R16" s="98"/>
    </row>
    <row r="17" spans="1:18" ht="18.75" x14ac:dyDescent="0.2">
      <c r="A17" s="9" t="s">
        <v>4</v>
      </c>
      <c r="B17" s="10">
        <v>12</v>
      </c>
      <c r="C17" s="11">
        <v>109</v>
      </c>
      <c r="D17" s="5">
        <f t="shared" si="5"/>
        <v>0</v>
      </c>
      <c r="E17" s="5"/>
      <c r="F17" s="5"/>
      <c r="G17" s="5"/>
      <c r="H17" s="5"/>
      <c r="I17" s="5"/>
      <c r="J17" s="5"/>
      <c r="K17" s="5"/>
      <c r="L17" s="5">
        <f t="shared" si="3"/>
        <v>0</v>
      </c>
      <c r="M17" s="5"/>
      <c r="N17" s="5"/>
      <c r="O17" s="5"/>
      <c r="P17" s="5"/>
      <c r="Q17" s="98"/>
      <c r="R17" s="98"/>
    </row>
    <row r="18" spans="1:18" ht="36" x14ac:dyDescent="0.2">
      <c r="A18" s="9" t="s">
        <v>17</v>
      </c>
      <c r="B18" s="10">
        <v>13</v>
      </c>
      <c r="C18" s="11">
        <v>110</v>
      </c>
      <c r="D18" s="2">
        <f t="shared" si="5"/>
        <v>0</v>
      </c>
      <c r="E18" s="2"/>
      <c r="F18" s="2"/>
      <c r="G18" s="2"/>
      <c r="H18" s="2"/>
      <c r="I18" s="2"/>
      <c r="J18" s="2"/>
      <c r="K18" s="2"/>
      <c r="L18" s="2">
        <f t="shared" si="3"/>
        <v>0</v>
      </c>
      <c r="M18" s="2"/>
      <c r="N18" s="2"/>
      <c r="O18" s="2"/>
      <c r="P18" s="2"/>
      <c r="Q18" s="98"/>
      <c r="R18" s="98"/>
    </row>
    <row r="19" spans="1:18" ht="36" x14ac:dyDescent="0.2">
      <c r="A19" s="9" t="s">
        <v>18</v>
      </c>
      <c r="B19" s="10">
        <v>14</v>
      </c>
      <c r="C19" s="11">
        <v>112</v>
      </c>
      <c r="D19" s="5">
        <f t="shared" si="5"/>
        <v>0</v>
      </c>
      <c r="E19" s="5"/>
      <c r="F19" s="5"/>
      <c r="G19" s="5"/>
      <c r="H19" s="5"/>
      <c r="I19" s="5"/>
      <c r="J19" s="5"/>
      <c r="K19" s="5"/>
      <c r="L19" s="5">
        <f t="shared" si="3"/>
        <v>0</v>
      </c>
      <c r="M19" s="5"/>
      <c r="N19" s="5"/>
      <c r="O19" s="5"/>
      <c r="P19" s="5"/>
      <c r="Q19" s="98"/>
      <c r="R19" s="98"/>
    </row>
    <row r="20" spans="1:18" ht="36" x14ac:dyDescent="0.2">
      <c r="A20" s="12" t="s">
        <v>19</v>
      </c>
      <c r="B20" s="10">
        <v>15</v>
      </c>
      <c r="C20" s="11">
        <v>113</v>
      </c>
      <c r="D20" s="2">
        <f t="shared" si="5"/>
        <v>0</v>
      </c>
      <c r="E20" s="2">
        <f>SUM(E21:E23)</f>
        <v>0</v>
      </c>
      <c r="F20" s="2">
        <f t="shared" ref="F20:K20" si="7">SUM(F21:F23)</f>
        <v>0</v>
      </c>
      <c r="G20" s="2">
        <f t="shared" si="7"/>
        <v>0</v>
      </c>
      <c r="H20" s="2">
        <f t="shared" si="7"/>
        <v>0</v>
      </c>
      <c r="I20" s="2">
        <f t="shared" si="7"/>
        <v>0</v>
      </c>
      <c r="J20" s="2">
        <f t="shared" si="7"/>
        <v>0</v>
      </c>
      <c r="K20" s="2">
        <f t="shared" si="7"/>
        <v>0</v>
      </c>
      <c r="L20" s="2">
        <f t="shared" si="3"/>
        <v>0</v>
      </c>
      <c r="M20" s="2">
        <f t="shared" ref="M20:P20" si="8">SUM(M21:M23)</f>
        <v>0</v>
      </c>
      <c r="N20" s="2">
        <f t="shared" si="8"/>
        <v>0</v>
      </c>
      <c r="O20" s="2">
        <f t="shared" si="8"/>
        <v>0</v>
      </c>
      <c r="P20" s="2">
        <f t="shared" si="8"/>
        <v>0</v>
      </c>
      <c r="Q20" s="98"/>
      <c r="R20" s="98"/>
    </row>
    <row r="21" spans="1:18" ht="36" x14ac:dyDescent="0.2">
      <c r="A21" s="9" t="s">
        <v>20</v>
      </c>
      <c r="B21" s="10">
        <v>16</v>
      </c>
      <c r="C21" s="11">
        <v>114</v>
      </c>
      <c r="D21" s="5">
        <f t="shared" si="5"/>
        <v>0</v>
      </c>
      <c r="E21" s="5"/>
      <c r="F21" s="5"/>
      <c r="G21" s="5"/>
      <c r="H21" s="5"/>
      <c r="I21" s="5"/>
      <c r="J21" s="5"/>
      <c r="K21" s="5"/>
      <c r="L21" s="5">
        <f t="shared" si="3"/>
        <v>0</v>
      </c>
      <c r="M21" s="5"/>
      <c r="N21" s="5"/>
      <c r="O21" s="5"/>
      <c r="P21" s="5"/>
      <c r="Q21" s="98"/>
      <c r="R21" s="98"/>
    </row>
    <row r="22" spans="1:18" ht="72" x14ac:dyDescent="0.2">
      <c r="A22" s="9" t="s">
        <v>21</v>
      </c>
      <c r="B22" s="10">
        <v>17</v>
      </c>
      <c r="C22" s="11">
        <v>116</v>
      </c>
      <c r="D22" s="2">
        <f t="shared" si="5"/>
        <v>0</v>
      </c>
      <c r="E22" s="2"/>
      <c r="F22" s="2"/>
      <c r="G22" s="2"/>
      <c r="H22" s="2"/>
      <c r="I22" s="2"/>
      <c r="J22" s="2"/>
      <c r="K22" s="2"/>
      <c r="L22" s="2">
        <f t="shared" si="3"/>
        <v>0</v>
      </c>
      <c r="M22" s="2"/>
      <c r="N22" s="2"/>
      <c r="O22" s="2"/>
      <c r="P22" s="2"/>
      <c r="Q22" s="98"/>
      <c r="R22" s="98"/>
    </row>
    <row r="23" spans="1:18" ht="36" x14ac:dyDescent="0.2">
      <c r="A23" s="9" t="s">
        <v>22</v>
      </c>
      <c r="B23" s="10">
        <v>18</v>
      </c>
      <c r="C23" s="11">
        <v>117</v>
      </c>
      <c r="D23" s="5">
        <f t="shared" si="5"/>
        <v>0</v>
      </c>
      <c r="E23" s="5"/>
      <c r="F23" s="5"/>
      <c r="G23" s="5"/>
      <c r="H23" s="5"/>
      <c r="I23" s="5"/>
      <c r="J23" s="5"/>
      <c r="K23" s="5"/>
      <c r="L23" s="5">
        <f t="shared" si="3"/>
        <v>0</v>
      </c>
      <c r="M23" s="5"/>
      <c r="N23" s="5"/>
      <c r="O23" s="5"/>
      <c r="P23" s="5"/>
      <c r="Q23" s="98"/>
      <c r="R23" s="98"/>
    </row>
    <row r="24" spans="1:18" ht="18.75" x14ac:dyDescent="0.2">
      <c r="A24" s="9" t="s">
        <v>88</v>
      </c>
      <c r="B24" s="10">
        <v>19</v>
      </c>
      <c r="C24" s="11">
        <v>118</v>
      </c>
      <c r="D24" s="2">
        <f t="shared" si="5"/>
        <v>0</v>
      </c>
      <c r="E24" s="2"/>
      <c r="F24" s="2"/>
      <c r="G24" s="2"/>
      <c r="H24" s="2"/>
      <c r="I24" s="2"/>
      <c r="J24" s="2"/>
      <c r="K24" s="2"/>
      <c r="L24" s="2">
        <f t="shared" si="3"/>
        <v>0</v>
      </c>
      <c r="M24" s="2"/>
      <c r="N24" s="2"/>
      <c r="O24" s="2"/>
      <c r="P24" s="2"/>
      <c r="Q24" s="98"/>
      <c r="R24" s="98"/>
    </row>
    <row r="25" spans="1:18" ht="54" x14ac:dyDescent="0.2">
      <c r="A25" s="13" t="s">
        <v>29</v>
      </c>
      <c r="B25" s="6">
        <v>20</v>
      </c>
      <c r="C25" s="7">
        <v>120</v>
      </c>
      <c r="D25" s="8">
        <f t="shared" si="5"/>
        <v>0</v>
      </c>
      <c r="E25" s="8">
        <f>SUM(E26:E27)</f>
        <v>0</v>
      </c>
      <c r="F25" s="8">
        <f t="shared" ref="F25:K25" si="9">SUM(F26:F27)</f>
        <v>0</v>
      </c>
      <c r="G25" s="8">
        <f t="shared" si="9"/>
        <v>0</v>
      </c>
      <c r="H25" s="8">
        <f t="shared" si="9"/>
        <v>0</v>
      </c>
      <c r="I25" s="8">
        <f t="shared" si="9"/>
        <v>0</v>
      </c>
      <c r="J25" s="8">
        <f t="shared" si="9"/>
        <v>0</v>
      </c>
      <c r="K25" s="8">
        <f t="shared" si="9"/>
        <v>0</v>
      </c>
      <c r="L25" s="8">
        <f t="shared" si="3"/>
        <v>0</v>
      </c>
      <c r="M25" s="8">
        <f t="shared" ref="M25:P25" si="10">SUM(M26:M27)</f>
        <v>0</v>
      </c>
      <c r="N25" s="8">
        <f t="shared" si="10"/>
        <v>0</v>
      </c>
      <c r="O25" s="8">
        <f t="shared" si="10"/>
        <v>0</v>
      </c>
      <c r="P25" s="8">
        <f t="shared" si="10"/>
        <v>0</v>
      </c>
      <c r="Q25" s="98"/>
      <c r="R25" s="98"/>
    </row>
    <row r="26" spans="1:18" ht="72" x14ac:dyDescent="0.2">
      <c r="A26" s="9" t="s">
        <v>23</v>
      </c>
      <c r="B26" s="10">
        <v>21</v>
      </c>
      <c r="C26" s="11">
        <v>121</v>
      </c>
      <c r="D26" s="2">
        <f t="shared" si="5"/>
        <v>0</v>
      </c>
      <c r="E26" s="2"/>
      <c r="F26" s="2"/>
      <c r="G26" s="2"/>
      <c r="H26" s="2"/>
      <c r="I26" s="2"/>
      <c r="J26" s="2"/>
      <c r="K26" s="2"/>
      <c r="L26" s="2">
        <f t="shared" si="3"/>
        <v>0</v>
      </c>
      <c r="M26" s="2"/>
      <c r="N26" s="2"/>
      <c r="O26" s="2"/>
      <c r="P26" s="2"/>
      <c r="Q26" s="98"/>
      <c r="R26" s="98"/>
    </row>
    <row r="27" spans="1:18" ht="36" x14ac:dyDescent="0.2">
      <c r="A27" s="9" t="s">
        <v>24</v>
      </c>
      <c r="B27" s="10">
        <v>22</v>
      </c>
      <c r="C27" s="11">
        <v>124</v>
      </c>
      <c r="D27" s="5">
        <f t="shared" si="5"/>
        <v>0</v>
      </c>
      <c r="E27" s="5"/>
      <c r="F27" s="5"/>
      <c r="G27" s="5"/>
      <c r="H27" s="5"/>
      <c r="I27" s="5"/>
      <c r="J27" s="5"/>
      <c r="K27" s="5"/>
      <c r="L27" s="5">
        <f t="shared" si="3"/>
        <v>0</v>
      </c>
      <c r="M27" s="5"/>
      <c r="N27" s="5"/>
      <c r="O27" s="5"/>
      <c r="P27" s="5"/>
      <c r="Q27" s="98"/>
      <c r="R27" s="98"/>
    </row>
    <row r="28" spans="1:18" ht="54" x14ac:dyDescent="0.2">
      <c r="A28" s="9" t="s">
        <v>25</v>
      </c>
      <c r="B28" s="10">
        <v>23</v>
      </c>
      <c r="C28" s="11">
        <v>125</v>
      </c>
      <c r="D28" s="2">
        <f t="shared" si="5"/>
        <v>0</v>
      </c>
      <c r="E28" s="2"/>
      <c r="F28" s="2"/>
      <c r="G28" s="2"/>
      <c r="H28" s="2"/>
      <c r="I28" s="2"/>
      <c r="J28" s="2"/>
      <c r="K28" s="2"/>
      <c r="L28" s="2">
        <f t="shared" si="3"/>
        <v>0</v>
      </c>
      <c r="M28" s="2"/>
      <c r="N28" s="2"/>
      <c r="O28" s="2"/>
      <c r="P28" s="2"/>
      <c r="Q28" s="98"/>
      <c r="R28" s="98"/>
    </row>
    <row r="29" spans="1:18" ht="36" x14ac:dyDescent="0.2">
      <c r="A29" s="13" t="s">
        <v>26</v>
      </c>
      <c r="B29" s="6">
        <v>24</v>
      </c>
      <c r="C29" s="7">
        <v>200</v>
      </c>
      <c r="D29" s="8">
        <f t="shared" si="5"/>
        <v>0</v>
      </c>
      <c r="E29" s="8"/>
      <c r="F29" s="8"/>
      <c r="G29" s="8"/>
      <c r="H29" s="8"/>
      <c r="I29" s="8"/>
      <c r="J29" s="8"/>
      <c r="K29" s="8"/>
      <c r="L29" s="8">
        <f t="shared" si="3"/>
        <v>0</v>
      </c>
      <c r="M29" s="8"/>
      <c r="N29" s="8"/>
      <c r="O29" s="8"/>
      <c r="P29" s="8"/>
      <c r="Q29" s="98"/>
      <c r="R29" s="98"/>
    </row>
    <row r="30" spans="1:18" ht="37.5" customHeight="1" x14ac:dyDescent="0.2">
      <c r="A30" s="13" t="s">
        <v>30</v>
      </c>
      <c r="B30" s="6">
        <v>25</v>
      </c>
      <c r="C30" s="7">
        <v>300</v>
      </c>
      <c r="D30" s="2">
        <f t="shared" si="5"/>
        <v>0</v>
      </c>
      <c r="E30" s="2">
        <f t="shared" ref="E30:K30" si="11">SUM(E6,E29)</f>
        <v>0</v>
      </c>
      <c r="F30" s="2">
        <f t="shared" si="11"/>
        <v>0</v>
      </c>
      <c r="G30" s="2">
        <f t="shared" si="11"/>
        <v>0</v>
      </c>
      <c r="H30" s="2">
        <f t="shared" si="11"/>
        <v>0</v>
      </c>
      <c r="I30" s="2">
        <f t="shared" si="11"/>
        <v>0</v>
      </c>
      <c r="J30" s="2">
        <f t="shared" si="11"/>
        <v>0</v>
      </c>
      <c r="K30" s="2">
        <f t="shared" si="11"/>
        <v>0</v>
      </c>
      <c r="L30" s="2">
        <f t="shared" si="3"/>
        <v>0</v>
      </c>
      <c r="M30" s="2">
        <f>SUM(M6,M29)</f>
        <v>0</v>
      </c>
      <c r="N30" s="2">
        <f>SUM(N6,N29)</f>
        <v>0</v>
      </c>
      <c r="O30" s="2">
        <f>SUM(O6,O29)</f>
        <v>0</v>
      </c>
      <c r="P30" s="2">
        <f>SUM(P6,P29)</f>
        <v>0</v>
      </c>
      <c r="Q30" s="98">
        <f>Q6+Q7+Q8+Q9+Q10+Q11+Q12+Q13+Q14+Q15+Q16+Q17+Q18+Q19+Q20+Q21+Q22+Q23+Q24+Q25+Q26+Q27+Q28</f>
        <v>0</v>
      </c>
      <c r="R30" s="98">
        <f>R6+R7+R8+R9+R10+R11+R12+R13+R14+R15+R16+R17+R18+R19+R20+R21+R22+R23+R24+R25+R26+R27+R28</f>
        <v>0</v>
      </c>
    </row>
    <row r="32" spans="1:18" ht="18.75" x14ac:dyDescent="0.2">
      <c r="A32" s="118" t="s">
        <v>89</v>
      </c>
      <c r="B32" s="119"/>
      <c r="C32" s="39" t="s">
        <v>90</v>
      </c>
      <c r="D32" s="2"/>
    </row>
    <row r="33" spans="1:4" ht="18.75" x14ac:dyDescent="0.2">
      <c r="A33" s="118" t="s">
        <v>91</v>
      </c>
      <c r="B33" s="119"/>
      <c r="C33" s="39" t="s">
        <v>90</v>
      </c>
      <c r="D33" s="2"/>
    </row>
    <row r="34" spans="1:4" x14ac:dyDescent="0.2">
      <c r="A34" s="40"/>
      <c r="B34" s="40"/>
      <c r="C34" s="40"/>
      <c r="D34" s="40"/>
    </row>
    <row r="35" spans="1:4" ht="18.75" x14ac:dyDescent="0.2">
      <c r="A35" s="118" t="s">
        <v>92</v>
      </c>
      <c r="B35" s="119"/>
      <c r="C35" s="39" t="s">
        <v>90</v>
      </c>
      <c r="D35" s="2"/>
    </row>
    <row r="36" spans="1:4" ht="18.75" x14ac:dyDescent="0.2">
      <c r="A36" s="118" t="s">
        <v>93</v>
      </c>
      <c r="B36" s="119"/>
      <c r="C36" s="39" t="s">
        <v>90</v>
      </c>
      <c r="D36" s="2"/>
    </row>
  </sheetData>
  <mergeCells count="25">
    <mergeCell ref="Q1:Q4"/>
    <mergeCell ref="R1:R4"/>
    <mergeCell ref="A32:B32"/>
    <mergeCell ref="A33:B33"/>
    <mergeCell ref="A35:B35"/>
    <mergeCell ref="E1:H1"/>
    <mergeCell ref="H3:H4"/>
    <mergeCell ref="M3:N3"/>
    <mergeCell ref="O3:P3"/>
    <mergeCell ref="J1:J4"/>
    <mergeCell ref="K1:P1"/>
    <mergeCell ref="E2:F2"/>
    <mergeCell ref="G2:H2"/>
    <mergeCell ref="K2:K4"/>
    <mergeCell ref="L2:L4"/>
    <mergeCell ref="M2:P2"/>
    <mergeCell ref="E3:E4"/>
    <mergeCell ref="F3:F4"/>
    <mergeCell ref="G3:G4"/>
    <mergeCell ref="I1:I4"/>
    <mergeCell ref="A36:B36"/>
    <mergeCell ref="A1:A4"/>
    <mergeCell ref="B1:B4"/>
    <mergeCell ref="C1:C4"/>
    <mergeCell ref="D1:D4"/>
  </mergeCells>
  <conditionalFormatting sqref="D6:P30">
    <cfRule type="expression" dxfId="2" priority="4">
      <formula>_xlfn.ISFORMULA(D6)</formula>
    </cfRule>
  </conditionalFormatting>
  <conditionalFormatting sqref="Q6:R30">
    <cfRule type="expression" dxfId="1" priority="1">
      <formula>_xlfn.ISFORMULA(Q6)</formula>
    </cfRule>
  </conditionalFormatting>
  <printOptions horizontalCentered="1"/>
  <pageMargins left="0.39370078740157483" right="0.39370078740157483" top="0.70866141732283472" bottom="0.27559055118110237" header="0.19685039370078741" footer="0.31496062992125984"/>
  <pageSetup paperSize="9" scale="58" fitToHeight="2" orientation="landscape" r:id="rId1"/>
  <headerFooter differentFirst="1">
    <firstHeader xml:space="preserve">&amp;C&amp;"Segoe UI,обычный"&amp;18
&amp;"Segoe UI,полужирный"Сведения о результатах обследования на антитела к ВИЧ&amp;R&amp;"Segoe UI,обычный"&amp;12форма №4 - месячная, годовая
&amp;10утв. приказом от 14.02.20 г. №66
Федеральной службы госстатистики&amp;12 </first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Лист1">
    <tabColor theme="5"/>
  </sheetPr>
  <dimension ref="A1:BK38"/>
  <sheetViews>
    <sheetView topLeftCell="A25" zoomScale="80" zoomScaleNormal="80" workbookViewId="0">
      <selection activeCell="Q14" sqref="Q14"/>
    </sheetView>
  </sheetViews>
  <sheetFormatPr defaultRowHeight="12.75" x14ac:dyDescent="0.2"/>
  <cols>
    <col min="1" max="1" width="62.28515625" customWidth="1"/>
    <col min="2" max="2" width="3.85546875" bestFit="1" customWidth="1"/>
    <col min="3" max="3" width="9" bestFit="1" customWidth="1"/>
    <col min="4" max="4" width="15.85546875" customWidth="1"/>
    <col min="5" max="6" width="13" customWidth="1"/>
    <col min="7" max="7" width="7.7109375" bestFit="1" customWidth="1"/>
    <col min="8" max="8" width="14.42578125" customWidth="1"/>
    <col min="9" max="9" width="15.5703125" bestFit="1" customWidth="1"/>
    <col min="10" max="10" width="19.85546875" bestFit="1" customWidth="1"/>
    <col min="11" max="12" width="10.42578125" customWidth="1"/>
    <col min="13" max="14" width="13.140625" customWidth="1"/>
    <col min="15" max="15" width="7.7109375" bestFit="1" customWidth="1"/>
    <col min="16" max="16" width="15" bestFit="1" customWidth="1"/>
    <col min="18" max="18" width="36.85546875" bestFit="1" customWidth="1"/>
    <col min="19" max="19" width="12.42578125" bestFit="1" customWidth="1"/>
    <col min="63" max="63" width="12" hidden="1" customWidth="1"/>
  </cols>
  <sheetData>
    <row r="1" spans="1:63" ht="26.25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R1" s="36"/>
      <c r="S1" s="36"/>
    </row>
    <row r="2" spans="1:63" ht="20.25" x14ac:dyDescent="0.3">
      <c r="A2" s="34" t="str">
        <f>IF(BK7=1,BK8,IF(BK7=2,BK9,IF(BK7=3,BK10,IF(BK7=4,BK11,IF(BK7=5,BK12,IF(BK7=6,BK13,IF(BK7=7,BK14,BK15)))))))</f>
        <v>5 месяцев</v>
      </c>
      <c r="B2" s="25"/>
      <c r="C2" s="25"/>
      <c r="D2" s="25"/>
      <c r="E2" s="25"/>
      <c r="F2" s="25"/>
      <c r="G2" s="25"/>
      <c r="H2" s="25"/>
      <c r="I2" s="25"/>
      <c r="J2" s="26"/>
      <c r="K2" s="26"/>
      <c r="L2" s="26"/>
      <c r="M2" s="26"/>
      <c r="N2" s="26"/>
      <c r="O2" s="26"/>
      <c r="P2" s="26"/>
      <c r="R2" s="36"/>
      <c r="S2" s="36"/>
    </row>
    <row r="3" spans="1:63" ht="36" customHeight="1" x14ac:dyDescent="0.2">
      <c r="A3" s="115" t="s">
        <v>5</v>
      </c>
      <c r="B3" s="120" t="s">
        <v>55</v>
      </c>
      <c r="C3" s="120" t="s">
        <v>0</v>
      </c>
      <c r="D3" s="115" t="s">
        <v>36</v>
      </c>
      <c r="E3" s="115" t="s">
        <v>1</v>
      </c>
      <c r="F3" s="115"/>
      <c r="G3" s="115"/>
      <c r="H3" s="115"/>
      <c r="I3" s="115" t="s">
        <v>38</v>
      </c>
      <c r="J3" s="115" t="s">
        <v>39</v>
      </c>
      <c r="K3" s="115" t="s">
        <v>35</v>
      </c>
      <c r="L3" s="115"/>
      <c r="M3" s="115"/>
      <c r="N3" s="115"/>
      <c r="O3" s="115"/>
      <c r="P3" s="115"/>
      <c r="R3" s="36"/>
      <c r="S3" s="36"/>
    </row>
    <row r="4" spans="1:63" ht="18.75" x14ac:dyDescent="0.2">
      <c r="A4" s="115"/>
      <c r="B4" s="120"/>
      <c r="C4" s="120"/>
      <c r="D4" s="115"/>
      <c r="E4" s="115" t="s">
        <v>2</v>
      </c>
      <c r="F4" s="115"/>
      <c r="G4" s="115" t="s">
        <v>3</v>
      </c>
      <c r="H4" s="115"/>
      <c r="I4" s="115"/>
      <c r="J4" s="115"/>
      <c r="K4" s="115" t="s">
        <v>7</v>
      </c>
      <c r="L4" s="115" t="s">
        <v>52</v>
      </c>
      <c r="M4" s="115" t="s">
        <v>53</v>
      </c>
      <c r="N4" s="115"/>
      <c r="O4" s="115"/>
      <c r="P4" s="115"/>
      <c r="R4" s="36"/>
      <c r="S4" s="36"/>
    </row>
    <row r="5" spans="1:63" ht="21" customHeight="1" x14ac:dyDescent="0.2">
      <c r="A5" s="115"/>
      <c r="B5" s="120"/>
      <c r="C5" s="120"/>
      <c r="D5" s="115"/>
      <c r="E5" s="115" t="s">
        <v>8</v>
      </c>
      <c r="F5" s="115" t="s">
        <v>9</v>
      </c>
      <c r="G5" s="116" t="s">
        <v>37</v>
      </c>
      <c r="H5" s="116" t="s">
        <v>54</v>
      </c>
      <c r="I5" s="115"/>
      <c r="J5" s="115"/>
      <c r="K5" s="115"/>
      <c r="L5" s="115"/>
      <c r="M5" s="115" t="s">
        <v>2</v>
      </c>
      <c r="N5" s="115"/>
      <c r="O5" s="115" t="s">
        <v>3</v>
      </c>
      <c r="P5" s="115"/>
      <c r="R5" s="36"/>
      <c r="S5" s="36"/>
    </row>
    <row r="6" spans="1:63" ht="37.5" x14ac:dyDescent="0.2">
      <c r="A6" s="115"/>
      <c r="B6" s="120"/>
      <c r="C6" s="120"/>
      <c r="D6" s="115"/>
      <c r="E6" s="115"/>
      <c r="F6" s="115"/>
      <c r="G6" s="117"/>
      <c r="H6" s="117"/>
      <c r="I6" s="115"/>
      <c r="J6" s="115"/>
      <c r="K6" s="115"/>
      <c r="L6" s="115"/>
      <c r="M6" s="15" t="s">
        <v>8</v>
      </c>
      <c r="N6" s="15" t="s">
        <v>9</v>
      </c>
      <c r="O6" s="15" t="s">
        <v>37</v>
      </c>
      <c r="P6" s="15" t="s">
        <v>54</v>
      </c>
      <c r="R6" s="36"/>
      <c r="S6" s="36"/>
    </row>
    <row r="7" spans="1:63" ht="9" customHeight="1" x14ac:dyDescent="0.2">
      <c r="A7" s="16" t="s">
        <v>31</v>
      </c>
      <c r="B7" s="17" t="s">
        <v>32</v>
      </c>
      <c r="C7" s="16" t="s">
        <v>33</v>
      </c>
      <c r="D7" s="16" t="s">
        <v>34</v>
      </c>
      <c r="E7" s="16" t="s">
        <v>40</v>
      </c>
      <c r="F7" s="16" t="s">
        <v>41</v>
      </c>
      <c r="G7" s="16" t="s">
        <v>42</v>
      </c>
      <c r="H7" s="16" t="s">
        <v>43</v>
      </c>
      <c r="I7" s="16" t="s">
        <v>44</v>
      </c>
      <c r="J7" s="16" t="s">
        <v>45</v>
      </c>
      <c r="K7" s="16" t="s">
        <v>46</v>
      </c>
      <c r="L7" s="16" t="s">
        <v>47</v>
      </c>
      <c r="M7" s="16" t="s">
        <v>48</v>
      </c>
      <c r="N7" s="16" t="s">
        <v>49</v>
      </c>
      <c r="O7" s="16" t="s">
        <v>50</v>
      </c>
      <c r="P7" s="16" t="s">
        <v>51</v>
      </c>
      <c r="R7" s="36"/>
      <c r="S7" s="36"/>
      <c r="BK7" s="31">
        <v>3</v>
      </c>
    </row>
    <row r="8" spans="1:63" ht="36" x14ac:dyDescent="0.2">
      <c r="A8" s="13" t="s">
        <v>27</v>
      </c>
      <c r="B8" s="19" t="s">
        <v>60</v>
      </c>
      <c r="C8" s="7">
        <v>100</v>
      </c>
      <c r="D8" s="8">
        <f>IF($BK$7=1,SUM(Январь:Февраль!D6),IF($BK$7=2,SUM(Январь:Апрель!D6),IF($BK$7=3,SUM(Январь:Май!D6),IF($BK$7=4,SUM(Январь:Июль!D6),IF($BK$7=5,SUM(Январь:Август!D6),IF($BK$7=6,SUM(Январь:Сентябрь!D6),IF($BK$7=7,SUM(Январь:Октябрь!D6),SUM(Январь:Ноябрь!D6))))))))</f>
        <v>0</v>
      </c>
      <c r="E8" s="8">
        <f>IF($BK$7=1,SUM(Январь:Февраль!E6),IF($BK$7=2,SUM(Январь:Апрель!E6),IF($BK$7=3,SUM(Январь:Май!E6),IF($BK$7=4,SUM(Январь:Июль!E6),IF($BK$7=5,SUM(Январь:Август!E6),IF($BK$7=6,SUM(Январь:Сентябрь!E6),IF($BK$7=7,SUM(Январь:Октябрь!E6),SUM(Январь:Ноябрь!E6))))))))</f>
        <v>0</v>
      </c>
      <c r="F8" s="8">
        <f>IF($BK$7=1,SUM(Январь:Февраль!F6),IF($BK$7=2,SUM(Январь:Апрель!F6),IF($BK$7=3,SUM(Январь:Май!F6),IF($BK$7=4,SUM(Январь:Июль!F6),IF($BK$7=5,SUM(Январь:Август!F6),IF($BK$7=6,SUM(Январь:Сентябрь!F6),IF($BK$7=7,SUM(Январь:Октябрь!F6),SUM(Январь:Ноябрь!F6))))))))</f>
        <v>0</v>
      </c>
      <c r="G8" s="8">
        <f>IF($BK$7=1,SUM(Январь:Февраль!G6),IF($BK$7=2,SUM(Январь:Апрель!G6),IF($BK$7=3,SUM(Январь:Май!G6),IF($BK$7=4,SUM(Январь:Июль!G6),IF($BK$7=5,SUM(Январь:Август!G6),IF($BK$7=6,SUM(Январь:Сентябрь!G6),IF($BK$7=7,SUM(Январь:Октябрь!G6),SUM(Январь:Ноябрь!G6))))))))</f>
        <v>0</v>
      </c>
      <c r="H8" s="8">
        <f>IF($BK$7=1,SUM(Январь:Февраль!H6),IF($BK$7=2,SUM(Январь:Апрель!H6),IF($BK$7=3,SUM(Январь:Май!H6),IF($BK$7=4,SUM(Январь:Июль!H6),IF($BK$7=5,SUM(Январь:Август!H6),IF($BK$7=6,SUM(Январь:Сентябрь!H6),IF($BK$7=7,SUM(Январь:Октябрь!H6),SUM(Январь:Ноябрь!H6))))))))</f>
        <v>0</v>
      </c>
      <c r="I8" s="8">
        <f>IF($BK$7=1,SUM(Январь:Февраль!I6),IF($BK$7=2,SUM(Январь:Апрель!I6),IF($BK$7=3,SUM(Январь:Май!I6),IF($BK$7=4,SUM(Январь:Июль!I6),IF($BK$7=5,SUM(Январь:Август!I6),IF($BK$7=6,SUM(Январь:Сентябрь!I6),IF($BK$7=7,SUM(Январь:Октябрь!I6),SUM(Январь:Ноябрь!I6))))))))</f>
        <v>0</v>
      </c>
      <c r="J8" s="8">
        <f>IF($BK$7=1,SUM(Январь:Февраль!J6),IF($BK$7=2,SUM(Январь:Апрель!J6),IF($BK$7=3,SUM(Январь:Май!J6),IF($BK$7=4,SUM(Январь:Июль!J6),IF($BK$7=5,SUM(Январь:Август!J6),IF($BK$7=6,SUM(Январь:Сентябрь!J6),IF($BK$7=7,SUM(Январь:Октябрь!J6),SUM(Январь:Ноябрь!J6))))))))</f>
        <v>0</v>
      </c>
      <c r="K8" s="8">
        <f>IF($BK$7=1,SUM(Январь:Февраль!K6),IF($BK$7=2,SUM(Январь:Апрель!K6),IF($BK$7=3,SUM(Январь:Май!K6),IF($BK$7=4,SUM(Январь:Июль!K6),IF($BK$7=5,SUM(Январь:Август!K6),IF($BK$7=6,SUM(Январь:Сентябрь!K6),IF($BK$7=7,SUM(Январь:Октябрь!K6),SUM(Январь:Ноябрь!K6))))))))</f>
        <v>0</v>
      </c>
      <c r="L8" s="8">
        <f>IF($BK$7=1,SUM(Январь:Февраль!L6),IF($BK$7=2,SUM(Январь:Апрель!L6),IF($BK$7=3,SUM(Январь:Май!L6),IF($BK$7=4,SUM(Январь:Июль!L6),IF($BK$7=5,SUM(Январь:Август!L6),IF($BK$7=6,SUM(Январь:Сентябрь!L6),IF($BK$7=7,SUM(Январь:Октябрь!L6),SUM(Январь:Ноябрь!L6))))))))</f>
        <v>0</v>
      </c>
      <c r="M8" s="8">
        <f>IF($BK$7=1,SUM(Январь:Февраль!M6),IF($BK$7=2,SUM(Январь:Апрель!M6),IF($BK$7=3,SUM(Январь:Май!M6),IF($BK$7=4,SUM(Январь:Июль!M6),IF($BK$7=5,SUM(Январь:Август!M6),IF($BK$7=6,SUM(Январь:Сентябрь!M6),IF($BK$7=7,SUM(Январь:Октябрь!M6),SUM(Январь:Ноябрь!M6))))))))</f>
        <v>0</v>
      </c>
      <c r="N8" s="8">
        <f>IF($BK$7=1,SUM(Январь:Февраль!N6),IF($BK$7=2,SUM(Январь:Апрель!N6),IF($BK$7=3,SUM(Январь:Май!N6),IF($BK$7=4,SUM(Январь:Июль!N6),IF($BK$7=5,SUM(Январь:Август!N6),IF($BK$7=6,SUM(Январь:Сентябрь!N6),IF($BK$7=7,SUM(Январь:Октябрь!N6),SUM(Январь:Ноябрь!N6))))))))</f>
        <v>0</v>
      </c>
      <c r="O8" s="8">
        <f>IF($BK$7=1,SUM(Январь:Февраль!O6),IF($BK$7=2,SUM(Январь:Апрель!O6),IF($BK$7=3,SUM(Январь:Май!O6),IF($BK$7=4,SUM(Январь:Июль!O6),IF($BK$7=5,SUM(Январь:Август!O6),IF($BK$7=6,SUM(Январь:Сентябрь!O6),IF($BK$7=7,SUM(Январь:Октябрь!O6),SUM(Январь:Ноябрь!O6))))))))</f>
        <v>0</v>
      </c>
      <c r="P8" s="8">
        <f>IF($BK$7=1,SUM(Январь:Февраль!P6),IF($BK$7=2,SUM(Январь:Апрель!P6),IF($BK$7=3,SUM(Январь:Май!P6),IF($BK$7=4,SUM(Январь:Июль!P6),IF($BK$7=5,SUM(Январь:Август!P6),IF($BK$7=6,SUM(Январь:Сентябрь!P6),IF($BK$7=7,SUM(Январь:Октябрь!P6),SUM(Январь:Ноябрь!P6))))))))</f>
        <v>0</v>
      </c>
      <c r="R8" s="37" t="s">
        <v>84</v>
      </c>
      <c r="S8" s="38" t="e">
        <f>D8*100/Население!B2</f>
        <v>#DIV/0!</v>
      </c>
      <c r="BK8" s="32" t="s">
        <v>77</v>
      </c>
    </row>
    <row r="9" spans="1:63" ht="36" x14ac:dyDescent="0.2">
      <c r="A9" s="13" t="s">
        <v>10</v>
      </c>
      <c r="B9" s="19" t="s">
        <v>61</v>
      </c>
      <c r="C9" s="7">
        <v>119</v>
      </c>
      <c r="D9" s="8">
        <f>IF($BK$7=1,SUM(Январь:Февраль!D7),IF($BK$7=2,SUM(Январь:Апрель!D7),IF($BK$7=3,SUM(Январь:Май!D7),IF($BK$7=4,SUM(Январь:Июль!D7),IF($BK$7=5,SUM(Январь:Август!D7),IF($BK$7=6,SUM(Январь:Сентябрь!D7),IF($BK$7=7,SUM(Январь:Октябрь!D7),SUM(Январь:Ноябрь!D7))))))))</f>
        <v>0</v>
      </c>
      <c r="E9" s="8">
        <f>IF($BK$7=1,SUM(Январь:Февраль!E7),IF($BK$7=2,SUM(Январь:Апрель!E7),IF($BK$7=3,SUM(Январь:Май!E7),IF($BK$7=4,SUM(Январь:Июль!E7),IF($BK$7=5,SUM(Январь:Август!E7),IF($BK$7=6,SUM(Январь:Сентябрь!E7),IF($BK$7=7,SUM(Январь:Октябрь!E7),SUM(Январь:Ноябрь!E7))))))))</f>
        <v>0</v>
      </c>
      <c r="F9" s="8">
        <f>IF($BK$7=1,SUM(Январь:Февраль!F7),IF($BK$7=2,SUM(Январь:Апрель!F7),IF($BK$7=3,SUM(Январь:Май!F7),IF($BK$7=4,SUM(Январь:Июль!F7),IF($BK$7=5,SUM(Январь:Август!F7),IF($BK$7=6,SUM(Январь:Сентябрь!F7),IF($BK$7=7,SUM(Январь:Октябрь!F7),SUM(Январь:Ноябрь!F7))))))))</f>
        <v>0</v>
      </c>
      <c r="G9" s="8">
        <f>IF($BK$7=1,SUM(Январь:Февраль!G7),IF($BK$7=2,SUM(Январь:Апрель!G7),IF($BK$7=3,SUM(Январь:Май!G7),IF($BK$7=4,SUM(Январь:Июль!G7),IF($BK$7=5,SUM(Январь:Август!G7),IF($BK$7=6,SUM(Январь:Сентябрь!G7),IF($BK$7=7,SUM(Январь:Октябрь!G7),SUM(Январь:Ноябрь!G7))))))))</f>
        <v>0</v>
      </c>
      <c r="H9" s="8">
        <f>IF($BK$7=1,SUM(Январь:Февраль!H7),IF($BK$7=2,SUM(Январь:Апрель!H7),IF($BK$7=3,SUM(Январь:Май!H7),IF($BK$7=4,SUM(Январь:Июль!H7),IF($BK$7=5,SUM(Январь:Август!H7),IF($BK$7=6,SUM(Январь:Сентябрь!H7),IF($BK$7=7,SUM(Январь:Октябрь!H7),SUM(Январь:Ноябрь!H7))))))))</f>
        <v>0</v>
      </c>
      <c r="I9" s="8">
        <f>IF($BK$7=1,SUM(Январь:Февраль!I7),IF($BK$7=2,SUM(Январь:Апрель!I7),IF($BK$7=3,SUM(Январь:Май!I7),IF($BK$7=4,SUM(Январь:Июль!I7),IF($BK$7=5,SUM(Январь:Август!I7),IF($BK$7=6,SUM(Январь:Сентябрь!I7),IF($BK$7=7,SUM(Январь:Октябрь!I7),SUM(Январь:Ноябрь!I7))))))))</f>
        <v>0</v>
      </c>
      <c r="J9" s="8">
        <f>IF($BK$7=1,SUM(Январь:Февраль!J7),IF($BK$7=2,SUM(Январь:Апрель!J7),IF($BK$7=3,SUM(Январь:Май!J7),IF($BK$7=4,SUM(Январь:Июль!J7),IF($BK$7=5,SUM(Январь:Август!J7),IF($BK$7=6,SUM(Январь:Сентябрь!J7),IF($BK$7=7,SUM(Январь:Октябрь!J7),SUM(Январь:Ноябрь!J7))))))))</f>
        <v>0</v>
      </c>
      <c r="K9" s="8">
        <f>IF($BK$7=1,SUM(Январь:Февраль!K7),IF($BK$7=2,SUM(Январь:Апрель!K7),IF($BK$7=3,SUM(Январь:Май!K7),IF($BK$7=4,SUM(Январь:Июль!K7),IF($BK$7=5,SUM(Январь:Август!K7),IF($BK$7=6,SUM(Январь:Сентябрь!K7),IF($BK$7=7,SUM(Январь:Октябрь!K7),SUM(Январь:Ноябрь!K7))))))))</f>
        <v>0</v>
      </c>
      <c r="L9" s="8">
        <f>IF($BK$7=1,SUM(Январь:Февраль!L7),IF($BK$7=2,SUM(Январь:Апрель!L7),IF($BK$7=3,SUM(Январь:Май!L7),IF($BK$7=4,SUM(Январь:Июль!L7),IF($BK$7=5,SUM(Январь:Август!L7),IF($BK$7=6,SUM(Январь:Сентябрь!L7),IF($BK$7=7,SUM(Январь:Октябрь!L7),SUM(Январь:Ноябрь!L7))))))))</f>
        <v>0</v>
      </c>
      <c r="M9" s="8">
        <f>IF($BK$7=1,SUM(Январь:Февраль!M7),IF($BK$7=2,SUM(Январь:Апрель!M7),IF($BK$7=3,SUM(Январь:Май!M7),IF($BK$7=4,SUM(Январь:Июль!M7),IF($BK$7=5,SUM(Январь:Август!M7),IF($BK$7=6,SUM(Январь:Сентябрь!M7),IF($BK$7=7,SUM(Январь:Октябрь!M7),SUM(Январь:Ноябрь!M7))))))))</f>
        <v>0</v>
      </c>
      <c r="N9" s="8">
        <f>IF($BK$7=1,SUM(Январь:Февраль!N7),IF($BK$7=2,SUM(Январь:Апрель!N7),IF($BK$7=3,SUM(Январь:Май!N7),IF($BK$7=4,SUM(Январь:Июль!N7),IF($BK$7=5,SUM(Январь:Август!N7),IF($BK$7=6,SUM(Январь:Сентябрь!N7),IF($BK$7=7,SUM(Январь:Октябрь!N7),SUM(Январь:Ноябрь!N7))))))))</f>
        <v>0</v>
      </c>
      <c r="O9" s="8">
        <f>IF($BK$7=1,SUM(Январь:Февраль!O7),IF($BK$7=2,SUM(Январь:Апрель!O7),IF($BK$7=3,SUM(Январь:Май!O7),IF($BK$7=4,SUM(Январь:Июль!O7),IF($BK$7=5,SUM(Январь:Август!O7),IF($BK$7=6,SUM(Январь:Сентябрь!O7),IF($BK$7=7,SUM(Январь:Октябрь!O7),SUM(Январь:Ноябрь!O7))))))))</f>
        <v>0</v>
      </c>
      <c r="P9" s="8">
        <f>IF($BK$7=1,SUM(Январь:Февраль!P7),IF($BK$7=2,SUM(Январь:Апрель!P7),IF($BK$7=3,SUM(Январь:Май!P7),IF($BK$7=4,SUM(Январь:Июль!P7),IF($BK$7=5,SUM(Январь:Август!P7),IF($BK$7=6,SUM(Январь:Сентябрь!P7),IF($BK$7=7,SUM(Январь:Октябрь!P7),SUM(Январь:Ноябрь!P7))))))))</f>
        <v>0</v>
      </c>
      <c r="R9" s="37" t="s">
        <v>85</v>
      </c>
      <c r="S9" s="38">
        <f>IFERROR(D22*100/$D$8,0)</f>
        <v>0</v>
      </c>
      <c r="BK9" s="32" t="s">
        <v>78</v>
      </c>
    </row>
    <row r="10" spans="1:63" ht="36" x14ac:dyDescent="0.2">
      <c r="A10" s="9" t="s">
        <v>6</v>
      </c>
      <c r="B10" s="20" t="s">
        <v>62</v>
      </c>
      <c r="C10" s="11">
        <v>108</v>
      </c>
      <c r="D10" s="2">
        <f>IF($BK$7=1,SUM(Январь:Февраль!D8),IF($BK$7=2,SUM(Январь:Апрель!D8),IF($BK$7=3,SUM(Январь:Май!D8),IF($BK$7=4,SUM(Январь:Июль!D8),IF($BK$7=5,SUM(Январь:Август!D8),IF($BK$7=6,SUM(Январь:Сентябрь!D8),IF($BK$7=7,SUM(Январь:Октябрь!D8),SUM(Январь:Ноябрь!D8))))))))</f>
        <v>0</v>
      </c>
      <c r="E10" s="2">
        <f>IF($BK$7=1,SUM(Январь:Февраль!E8),IF($BK$7=2,SUM(Январь:Апрель!E8),IF($BK$7=3,SUM(Январь:Май!E8),IF($BK$7=4,SUM(Январь:Июль!E8),IF($BK$7=5,SUM(Январь:Август!E8),IF($BK$7=6,SUM(Январь:Сентябрь!E8),IF($BK$7=7,SUM(Январь:Октябрь!E8),SUM(Январь:Ноябрь!E8))))))))</f>
        <v>0</v>
      </c>
      <c r="F10" s="2">
        <f>IF($BK$7=1,SUM(Январь:Февраль!F8),IF($BK$7=2,SUM(Январь:Апрель!F8),IF($BK$7=3,SUM(Январь:Май!F8),IF($BK$7=4,SUM(Январь:Июль!F8),IF($BK$7=5,SUM(Январь:Август!F8),IF($BK$7=6,SUM(Январь:Сентябрь!F8),IF($BK$7=7,SUM(Январь:Октябрь!F8),SUM(Январь:Ноябрь!F8))))))))</f>
        <v>0</v>
      </c>
      <c r="G10" s="2">
        <f>IF($BK$7=1,SUM(Январь:Февраль!G8),IF($BK$7=2,SUM(Январь:Апрель!G8),IF($BK$7=3,SUM(Январь:Май!G8),IF($BK$7=4,SUM(Январь:Июль!G8),IF($BK$7=5,SUM(Январь:Август!G8),IF($BK$7=6,SUM(Январь:Сентябрь!G8),IF($BK$7=7,SUM(Январь:Октябрь!G8),SUM(Январь:Ноябрь!G8))))))))</f>
        <v>0</v>
      </c>
      <c r="H10" s="2">
        <f>IF($BK$7=1,SUM(Январь:Февраль!H8),IF($BK$7=2,SUM(Январь:Апрель!H8),IF($BK$7=3,SUM(Январь:Май!H8),IF($BK$7=4,SUM(Январь:Июль!H8),IF($BK$7=5,SUM(Январь:Август!H8),IF($BK$7=6,SUM(Январь:Сентябрь!H8),IF($BK$7=7,SUM(Январь:Октябрь!H8),SUM(Январь:Ноябрь!H8))))))))</f>
        <v>0</v>
      </c>
      <c r="I10" s="2">
        <f>IF($BK$7=1,SUM(Январь:Февраль!I8),IF($BK$7=2,SUM(Январь:Апрель!I8),IF($BK$7=3,SUM(Январь:Май!I8),IF($BK$7=4,SUM(Январь:Июль!I8),IF($BK$7=5,SUM(Январь:Август!I8),IF($BK$7=6,SUM(Январь:Сентябрь!I8),IF($BK$7=7,SUM(Январь:Октябрь!I8),SUM(Январь:Ноябрь!I8))))))))</f>
        <v>0</v>
      </c>
      <c r="J10" s="2">
        <f>IF($BK$7=1,SUM(Январь:Февраль!J8),IF($BK$7=2,SUM(Январь:Апрель!J8),IF($BK$7=3,SUM(Январь:Май!J8),IF($BK$7=4,SUM(Январь:Июль!J8),IF($BK$7=5,SUM(Январь:Август!J8),IF($BK$7=6,SUM(Январь:Сентябрь!J8),IF($BK$7=7,SUM(Январь:Октябрь!J8),SUM(Январь:Ноябрь!J8))))))))</f>
        <v>0</v>
      </c>
      <c r="K10" s="2">
        <f>IF($BK$7=1,SUM(Январь:Февраль!K8),IF($BK$7=2,SUM(Январь:Апрель!K8),IF($BK$7=3,SUM(Январь:Май!K8),IF($BK$7=4,SUM(Январь:Июль!K8),IF($BK$7=5,SUM(Январь:Август!K8),IF($BK$7=6,SUM(Январь:Сентябрь!K8),IF($BK$7=7,SUM(Январь:Октябрь!K8),SUM(Январь:Ноябрь!K8))))))))</f>
        <v>0</v>
      </c>
      <c r="L10" s="2">
        <f>IF($BK$7=1,SUM(Январь:Февраль!L8),IF($BK$7=2,SUM(Январь:Апрель!L8),IF($BK$7=3,SUM(Январь:Май!L8),IF($BK$7=4,SUM(Январь:Июль!L8),IF($BK$7=5,SUM(Январь:Август!L8),IF($BK$7=6,SUM(Январь:Сентябрь!L8),IF($BK$7=7,SUM(Январь:Октябрь!L8),SUM(Январь:Ноябрь!L8))))))))</f>
        <v>0</v>
      </c>
      <c r="M10" s="2">
        <f>IF($BK$7=1,SUM(Январь:Февраль!M8),IF($BK$7=2,SUM(Январь:Апрель!M8),IF($BK$7=3,SUM(Январь:Май!M8),IF($BK$7=4,SUM(Январь:Июль!M8),IF($BK$7=5,SUM(Январь:Август!M8),IF($BK$7=6,SUM(Январь:Сентябрь!M8),IF($BK$7=7,SUM(Январь:Октябрь!M8),SUM(Январь:Ноябрь!M8))))))))</f>
        <v>0</v>
      </c>
      <c r="N10" s="2">
        <f>IF($BK$7=1,SUM(Январь:Февраль!N8),IF($BK$7=2,SUM(Январь:Апрель!N8),IF($BK$7=3,SUM(Январь:Май!N8),IF($BK$7=4,SUM(Январь:Июль!N8),IF($BK$7=5,SUM(Январь:Август!N8),IF($BK$7=6,SUM(Январь:Сентябрь!N8),IF($BK$7=7,SUM(Январь:Октябрь!N8),SUM(Январь:Ноябрь!N8))))))))</f>
        <v>0</v>
      </c>
      <c r="O10" s="2">
        <f>IF($BK$7=1,SUM(Январь:Февраль!O8),IF($BK$7=2,SUM(Январь:Апрель!O8),IF($BK$7=3,SUM(Январь:Май!O8),IF($BK$7=4,SUM(Январь:Июль!O8),IF($BK$7=5,SUM(Январь:Август!O8),IF($BK$7=6,SUM(Январь:Сентябрь!O8),IF($BK$7=7,SUM(Январь:Октябрь!O8),SUM(Январь:Ноябрь!O8))))))))</f>
        <v>0</v>
      </c>
      <c r="P10" s="2">
        <f>IF($BK$7=1,SUM(Январь:Февраль!P8),IF($BK$7=2,SUM(Январь:Апрель!P8),IF($BK$7=3,SUM(Январь:Май!P8),IF($BK$7=4,SUM(Январь:Июль!P8),IF($BK$7=5,SUM(Январь:Август!P8),IF($BK$7=6,SUM(Январь:Сентябрь!P8),IF($BK$7=7,SUM(Январь:Октябрь!P8),SUM(Январь:Ноябрь!P8))))))))</f>
        <v>0</v>
      </c>
      <c r="R10" s="37" t="s">
        <v>112</v>
      </c>
      <c r="S10" s="38">
        <f>IFERROR(D23*100/$D$8,0)</f>
        <v>0</v>
      </c>
      <c r="BK10" s="32" t="s">
        <v>79</v>
      </c>
    </row>
    <row r="11" spans="1:63" ht="54" x14ac:dyDescent="0.2">
      <c r="A11" s="9" t="s">
        <v>11</v>
      </c>
      <c r="B11" s="20" t="s">
        <v>63</v>
      </c>
      <c r="C11" s="11">
        <v>115</v>
      </c>
      <c r="D11" s="5">
        <f>IF($BK$7=1,SUM(Январь:Февраль!D9),IF($BK$7=2,SUM(Январь:Апрель!D9),IF($BK$7=3,SUM(Январь:Май!D9),IF($BK$7=4,SUM(Январь:Июль!D9),IF($BK$7=5,SUM(Январь:Август!D9),IF($BK$7=6,SUM(Январь:Сентябрь!D9),IF($BK$7=7,SUM(Январь:Октябрь!D9),SUM(Январь:Ноябрь!D9))))))))</f>
        <v>0</v>
      </c>
      <c r="E11" s="5">
        <f>IF($BK$7=1,SUM(Январь:Февраль!E9),IF($BK$7=2,SUM(Январь:Апрель!E9),IF($BK$7=3,SUM(Январь:Май!E9),IF($BK$7=4,SUM(Январь:Июль!E9),IF($BK$7=5,SUM(Январь:Август!E9),IF($BK$7=6,SUM(Январь:Сентябрь!E9),IF($BK$7=7,SUM(Январь:Октябрь!E9),SUM(Январь:Ноябрь!E9))))))))</f>
        <v>0</v>
      </c>
      <c r="F11" s="5">
        <f>IF($BK$7=1,SUM(Январь:Февраль!F9),IF($BK$7=2,SUM(Январь:Апрель!F9),IF($BK$7=3,SUM(Январь:Май!F9),IF($BK$7=4,SUM(Январь:Июль!F9),IF($BK$7=5,SUM(Январь:Август!F9),IF($BK$7=6,SUM(Январь:Сентябрь!F9),IF($BK$7=7,SUM(Январь:Октябрь!F9),SUM(Январь:Ноябрь!F9))))))))</f>
        <v>0</v>
      </c>
      <c r="G11" s="5">
        <f>IF($BK$7=1,SUM(Январь:Февраль!G9),IF($BK$7=2,SUM(Январь:Апрель!G9),IF($BK$7=3,SUM(Январь:Май!G9),IF($BK$7=4,SUM(Январь:Июль!G9),IF($BK$7=5,SUM(Январь:Август!G9),IF($BK$7=6,SUM(Январь:Сентябрь!G9),IF($BK$7=7,SUM(Январь:Октябрь!G9),SUM(Январь:Ноябрь!G9))))))))</f>
        <v>0</v>
      </c>
      <c r="H11" s="5">
        <f>IF($BK$7=1,SUM(Январь:Февраль!H9),IF($BK$7=2,SUM(Январь:Апрель!H9),IF($BK$7=3,SUM(Январь:Май!H9),IF($BK$7=4,SUM(Январь:Июль!H9),IF($BK$7=5,SUM(Январь:Август!H9),IF($BK$7=6,SUM(Январь:Сентябрь!H9),IF($BK$7=7,SUM(Январь:Октябрь!H9),SUM(Январь:Ноябрь!H9))))))))</f>
        <v>0</v>
      </c>
      <c r="I11" s="5">
        <f>IF($BK$7=1,SUM(Январь:Февраль!I9),IF($BK$7=2,SUM(Январь:Апрель!I9),IF($BK$7=3,SUM(Январь:Май!I9),IF($BK$7=4,SUM(Январь:Июль!I9),IF($BK$7=5,SUM(Январь:Август!I9),IF($BK$7=6,SUM(Январь:Сентябрь!I9),IF($BK$7=7,SUM(Январь:Октябрь!I9),SUM(Январь:Ноябрь!I9))))))))</f>
        <v>0</v>
      </c>
      <c r="J11" s="5">
        <f>IF($BK$7=1,SUM(Январь:Февраль!J9),IF($BK$7=2,SUM(Январь:Апрель!J9),IF($BK$7=3,SUM(Январь:Май!J9),IF($BK$7=4,SUM(Январь:Июль!J9),IF($BK$7=5,SUM(Январь:Август!J9),IF($BK$7=6,SUM(Январь:Сентябрь!J9),IF($BK$7=7,SUM(Январь:Октябрь!J9),SUM(Январь:Ноябрь!J9))))))))</f>
        <v>0</v>
      </c>
      <c r="K11" s="5">
        <f>IF($BK$7=1,SUM(Январь:Февраль!K9),IF($BK$7=2,SUM(Январь:Апрель!K9),IF($BK$7=3,SUM(Январь:Май!K9),IF($BK$7=4,SUM(Январь:Июль!K9),IF($BK$7=5,SUM(Январь:Август!K9),IF($BK$7=6,SUM(Январь:Сентябрь!K9),IF($BK$7=7,SUM(Январь:Октябрь!K9),SUM(Январь:Ноябрь!K9))))))))</f>
        <v>0</v>
      </c>
      <c r="L11" s="5">
        <f>IF($BK$7=1,SUM(Январь:Февраль!L9),IF($BK$7=2,SUM(Январь:Апрель!L9),IF($BK$7=3,SUM(Январь:Май!L9),IF($BK$7=4,SUM(Январь:Июль!L9),IF($BK$7=5,SUM(Январь:Август!L9),IF($BK$7=6,SUM(Январь:Сентябрь!L9),IF($BK$7=7,SUM(Январь:Октябрь!L9),SUM(Январь:Ноябрь!L9))))))))</f>
        <v>0</v>
      </c>
      <c r="M11" s="5">
        <f>IF($BK$7=1,SUM(Январь:Февраль!M9),IF($BK$7=2,SUM(Январь:Апрель!M9),IF($BK$7=3,SUM(Январь:Май!M9),IF($BK$7=4,SUM(Январь:Июль!M9),IF($BK$7=5,SUM(Январь:Август!M9),IF($BK$7=6,SUM(Январь:Сентябрь!M9),IF($BK$7=7,SUM(Январь:Октябрь!M9),SUM(Январь:Ноябрь!M9))))))))</f>
        <v>0</v>
      </c>
      <c r="N11" s="5">
        <f>IF($BK$7=1,SUM(Январь:Февраль!N9),IF($BK$7=2,SUM(Январь:Апрель!N9),IF($BK$7=3,SUM(Январь:Май!N9),IF($BK$7=4,SUM(Январь:Июль!N9),IF($BK$7=5,SUM(Январь:Август!N9),IF($BK$7=6,SUM(Январь:Сентябрь!N9),IF($BK$7=7,SUM(Январь:Октябрь!N9),SUM(Январь:Ноябрь!N9))))))))</f>
        <v>0</v>
      </c>
      <c r="O11" s="5">
        <f>IF($BK$7=1,SUM(Январь:Февраль!O9),IF($BK$7=2,SUM(Январь:Апрель!O9),IF($BK$7=3,SUM(Январь:Май!O9),IF($BK$7=4,SUM(Январь:Июль!O9),IF($BK$7=5,SUM(Январь:Август!O9),IF($BK$7=6,SUM(Январь:Сентябрь!O9),IF($BK$7=7,SUM(Январь:Октябрь!O9),SUM(Январь:Ноябрь!O9))))))))</f>
        <v>0</v>
      </c>
      <c r="P11" s="5">
        <f>IF($BK$7=1,SUM(Январь:Февраль!P9),IF($BK$7=2,SUM(Январь:Апрель!P9),IF($BK$7=3,SUM(Январь:Май!P9),IF($BK$7=4,SUM(Январь:Июль!P9),IF($BK$7=5,SUM(Январь:Август!P9),IF($BK$7=6,SUM(Январь:Сентябрь!P9),IF($BK$7=7,SUM(Январь:Октябрь!P9),SUM(Январь:Ноябрь!P9))))))))</f>
        <v>0</v>
      </c>
      <c r="R11" s="37" t="s">
        <v>86</v>
      </c>
      <c r="S11" s="38">
        <f>IFERROR(SUM(D15:D18,#REF!,#REF!)*100/D8,0)</f>
        <v>0</v>
      </c>
      <c r="BK11" s="32" t="s">
        <v>80</v>
      </c>
    </row>
    <row r="12" spans="1:63" ht="72" x14ac:dyDescent="0.2">
      <c r="A12" s="9" t="s">
        <v>12</v>
      </c>
      <c r="B12" s="20" t="s">
        <v>64</v>
      </c>
      <c r="C12" s="11">
        <v>111</v>
      </c>
      <c r="D12" s="2">
        <f>IF($BK$7=1,SUM(Январь:Февраль!D10),IF($BK$7=2,SUM(Январь:Апрель!D10),IF($BK$7=3,SUM(Январь:Май!D10),IF($BK$7=4,SUM(Январь:Июль!D10),IF($BK$7=5,SUM(Январь:Август!D10),IF($BK$7=6,SUM(Январь:Сентябрь!D10),IF($BK$7=7,SUM(Январь:Октябрь!D10),SUM(Январь:Ноябрь!D10))))))))</f>
        <v>0</v>
      </c>
      <c r="E12" s="2">
        <f>IF($BK$7=1,SUM(Январь:Февраль!E10),IF($BK$7=2,SUM(Январь:Апрель!E10),IF($BK$7=3,SUM(Январь:Май!E10),IF($BK$7=4,SUM(Январь:Июль!E10),IF($BK$7=5,SUM(Январь:Август!E10),IF($BK$7=6,SUM(Январь:Сентябрь!E10),IF($BK$7=7,SUM(Январь:Октябрь!E10),SUM(Январь:Ноябрь!E10))))))))</f>
        <v>0</v>
      </c>
      <c r="F12" s="2">
        <f>IF($BK$7=1,SUM(Январь:Февраль!F10),IF($BK$7=2,SUM(Январь:Апрель!F10),IF($BK$7=3,SUM(Январь:Май!F10),IF($BK$7=4,SUM(Январь:Июль!F10),IF($BK$7=5,SUM(Январь:Август!F10),IF($BK$7=6,SUM(Январь:Сентябрь!F10),IF($BK$7=7,SUM(Январь:Октябрь!F10),SUM(Январь:Ноябрь!F10))))))))</f>
        <v>0</v>
      </c>
      <c r="G12" s="2">
        <f>IF($BK$7=1,SUM(Январь:Февраль!G10),IF($BK$7=2,SUM(Январь:Апрель!G10),IF($BK$7=3,SUM(Январь:Май!G10),IF($BK$7=4,SUM(Январь:Июль!G10),IF($BK$7=5,SUM(Январь:Август!G10),IF($BK$7=6,SUM(Январь:Сентябрь!G10),IF($BK$7=7,SUM(Январь:Октябрь!G10),SUM(Январь:Ноябрь!G10))))))))</f>
        <v>0</v>
      </c>
      <c r="H12" s="2">
        <f>IF($BK$7=1,SUM(Январь:Февраль!H10),IF($BK$7=2,SUM(Январь:Апрель!H10),IF($BK$7=3,SUM(Январь:Май!H10),IF($BK$7=4,SUM(Январь:Июль!H10),IF($BK$7=5,SUM(Январь:Август!H10),IF($BK$7=6,SUM(Январь:Сентябрь!H10),IF($BK$7=7,SUM(Январь:Октябрь!H10),SUM(Январь:Ноябрь!H10))))))))</f>
        <v>0</v>
      </c>
      <c r="I12" s="2">
        <f>IF($BK$7=1,SUM(Январь:Февраль!I10),IF($BK$7=2,SUM(Январь:Апрель!I10),IF($BK$7=3,SUM(Январь:Май!I10),IF($BK$7=4,SUM(Январь:Июль!I10),IF($BK$7=5,SUM(Январь:Август!I10),IF($BK$7=6,SUM(Январь:Сентябрь!I10),IF($BK$7=7,SUM(Январь:Октябрь!I10),SUM(Январь:Ноябрь!I10))))))))</f>
        <v>0</v>
      </c>
      <c r="J12" s="2">
        <f>IF($BK$7=1,SUM(Январь:Февраль!J10),IF($BK$7=2,SUM(Январь:Апрель!J10),IF($BK$7=3,SUM(Январь:Май!J10),IF($BK$7=4,SUM(Январь:Июль!J10),IF($BK$7=5,SUM(Январь:Август!J10),IF($BK$7=6,SUM(Январь:Сентябрь!J10),IF($BK$7=7,SUM(Январь:Октябрь!J10),SUM(Январь:Ноябрь!J10))))))))</f>
        <v>0</v>
      </c>
      <c r="K12" s="2">
        <f>IF($BK$7=1,SUM(Январь:Февраль!K10),IF($BK$7=2,SUM(Январь:Апрель!K10),IF($BK$7=3,SUM(Январь:Май!K10),IF($BK$7=4,SUM(Январь:Июль!K10),IF($BK$7=5,SUM(Январь:Август!K10),IF($BK$7=6,SUM(Январь:Сентябрь!K10),IF($BK$7=7,SUM(Январь:Октябрь!K10),SUM(Январь:Ноябрь!K10))))))))</f>
        <v>0</v>
      </c>
      <c r="L12" s="2">
        <f>IF($BK$7=1,SUM(Январь:Февраль!L10),IF($BK$7=2,SUM(Январь:Апрель!L10),IF($BK$7=3,SUM(Январь:Май!L10),IF($BK$7=4,SUM(Январь:Июль!L10),IF($BK$7=5,SUM(Январь:Август!L10),IF($BK$7=6,SUM(Январь:Сентябрь!L10),IF($BK$7=7,SUM(Январь:Октябрь!L10),SUM(Январь:Ноябрь!L10))))))))</f>
        <v>0</v>
      </c>
      <c r="M12" s="2">
        <f>IF($BK$7=1,SUM(Январь:Февраль!M10),IF($BK$7=2,SUM(Январь:Апрель!M10),IF($BK$7=3,SUM(Январь:Май!M10),IF($BK$7=4,SUM(Январь:Июль!M10),IF($BK$7=5,SUM(Январь:Август!M10),IF($BK$7=6,SUM(Январь:Сентябрь!M10),IF($BK$7=7,SUM(Январь:Октябрь!M10),SUM(Январь:Ноябрь!M10))))))))</f>
        <v>0</v>
      </c>
      <c r="N12" s="2">
        <f>IF($BK$7=1,SUM(Январь:Февраль!N10),IF($BK$7=2,SUM(Январь:Апрель!N10),IF($BK$7=3,SUM(Январь:Май!N10),IF($BK$7=4,SUM(Январь:Июль!N10),IF($BK$7=5,SUM(Январь:Август!N10),IF($BK$7=6,SUM(Январь:Сентябрь!N10),IF($BK$7=7,SUM(Январь:Октябрь!N10),SUM(Январь:Ноябрь!N10))))))))</f>
        <v>0</v>
      </c>
      <c r="O12" s="2">
        <f>IF($BK$7=1,SUM(Январь:Февраль!O10),IF($BK$7=2,SUM(Январь:Апрель!O10),IF($BK$7=3,SUM(Январь:Май!O10),IF($BK$7=4,SUM(Январь:Июль!O10),IF($BK$7=5,SUM(Январь:Август!O10),IF($BK$7=6,SUM(Январь:Сентябрь!O10),IF($BK$7=7,SUM(Январь:Октябрь!O10),SUM(Январь:Ноябрь!O10))))))))</f>
        <v>0</v>
      </c>
      <c r="P12" s="2">
        <f>IF($BK$7=1,SUM(Январь:Февраль!P10),IF($BK$7=2,SUM(Январь:Апрель!P10),IF($BK$7=3,SUM(Январь:Май!P10),IF($BK$7=4,SUM(Январь:Июль!P10),IF($BK$7=5,SUM(Январь:Август!P10),IF($BK$7=6,SUM(Январь:Сентябрь!P10),IF($BK$7=7,SUM(Январь:Октябрь!P10),SUM(Январь:Ноябрь!P10))))))))</f>
        <v>0</v>
      </c>
      <c r="R12" s="37" t="s">
        <v>87</v>
      </c>
      <c r="S12" s="38">
        <f>IFERROR(SUM(D15,D16,D18)*100/D8,0)</f>
        <v>0</v>
      </c>
      <c r="BK12" s="33" t="s">
        <v>81</v>
      </c>
    </row>
    <row r="13" spans="1:63" ht="36" x14ac:dyDescent="0.2">
      <c r="A13" s="13" t="s">
        <v>28</v>
      </c>
      <c r="B13" s="19" t="s">
        <v>65</v>
      </c>
      <c r="C13" s="22">
        <v>126</v>
      </c>
      <c r="D13" s="23">
        <f>IF($BK$7=1,SUM(Январь:Февраль!D11),IF($BK$7=2,SUM(Январь:Апрель!D11),IF($BK$7=3,SUM(Январь:Май!D11),IF($BK$7=4,SUM(Январь:Июль!D11),IF($BK$7=5,SUM(Январь:Август!D11),IF($BK$7=6,SUM(Январь:Сентябрь!D11),IF($BK$7=7,SUM(Январь:Октябрь!D11),SUM(Январь:Ноябрь!D11))))))))</f>
        <v>0</v>
      </c>
      <c r="E13" s="23">
        <f>IF($BK$7=1,SUM(Январь:Февраль!E11),IF($BK$7=2,SUM(Январь:Апрель!E11),IF($BK$7=3,SUM(Январь:Май!E11),IF($BK$7=4,SUM(Январь:Июль!E11),IF($BK$7=5,SUM(Январь:Август!E11),IF($BK$7=6,SUM(Январь:Сентябрь!E11),IF($BK$7=7,SUM(Январь:Октябрь!E11),SUM(Январь:Ноябрь!E11))))))))</f>
        <v>0</v>
      </c>
      <c r="F13" s="23">
        <f>IF($BK$7=1,SUM(Январь:Февраль!F11),IF($BK$7=2,SUM(Январь:Апрель!F11),IF($BK$7=3,SUM(Январь:Май!F11),IF($BK$7=4,SUM(Январь:Июль!F11),IF($BK$7=5,SUM(Январь:Август!F11),IF($BK$7=6,SUM(Январь:Сентябрь!F11),IF($BK$7=7,SUM(Январь:Октябрь!F11),SUM(Январь:Ноябрь!F11))))))))</f>
        <v>0</v>
      </c>
      <c r="G13" s="23">
        <f>IF($BK$7=1,SUM(Январь:Февраль!G11),IF($BK$7=2,SUM(Январь:Апрель!G11),IF($BK$7=3,SUM(Январь:Май!G11),IF($BK$7=4,SUM(Январь:Июль!G11),IF($BK$7=5,SUM(Январь:Август!G11),IF($BK$7=6,SUM(Январь:Сентябрь!G11),IF($BK$7=7,SUM(Январь:Октябрь!G11),SUM(Январь:Ноябрь!G11))))))))</f>
        <v>0</v>
      </c>
      <c r="H13" s="23">
        <f>IF($BK$7=1,SUM(Январь:Февраль!H11),IF($BK$7=2,SUM(Январь:Апрель!H11),IF($BK$7=3,SUM(Январь:Май!H11),IF($BK$7=4,SUM(Январь:Июль!H11),IF($BK$7=5,SUM(Январь:Август!H11),IF($BK$7=6,SUM(Январь:Сентябрь!H11),IF($BK$7=7,SUM(Январь:Октябрь!H11),SUM(Январь:Ноябрь!H11))))))))</f>
        <v>0</v>
      </c>
      <c r="I13" s="23">
        <f>IF($BK$7=1,SUM(Январь:Февраль!I11),IF($BK$7=2,SUM(Январь:Апрель!I11),IF($BK$7=3,SUM(Январь:Май!I11),IF($BK$7=4,SUM(Январь:Июль!I11),IF($BK$7=5,SUM(Январь:Август!I11),IF($BK$7=6,SUM(Январь:Сентябрь!I11),IF($BK$7=7,SUM(Январь:Октябрь!I11),SUM(Январь:Ноябрь!I11))))))))</f>
        <v>0</v>
      </c>
      <c r="J13" s="23">
        <f>IF($BK$7=1,SUM(Январь:Февраль!J11),IF($BK$7=2,SUM(Январь:Апрель!J11),IF($BK$7=3,SUM(Январь:Май!J11),IF($BK$7=4,SUM(Январь:Июль!J11),IF($BK$7=5,SUM(Январь:Август!J11),IF($BK$7=6,SUM(Январь:Сентябрь!J11),IF($BK$7=7,SUM(Январь:Октябрь!J11),SUM(Январь:Ноябрь!J11))))))))</f>
        <v>0</v>
      </c>
      <c r="K13" s="23">
        <f>IF($BK$7=1,SUM(Январь:Февраль!K11),IF($BK$7=2,SUM(Январь:Апрель!K11),IF($BK$7=3,SUM(Январь:Май!K11),IF($BK$7=4,SUM(Январь:Июль!K11),IF($BK$7=5,SUM(Январь:Август!K11),IF($BK$7=6,SUM(Январь:Сентябрь!K11),IF($BK$7=7,SUM(Январь:Октябрь!K11),SUM(Январь:Ноябрь!K11))))))))</f>
        <v>0</v>
      </c>
      <c r="L13" s="23">
        <f>IF($BK$7=1,SUM(Январь:Февраль!L11),IF($BK$7=2,SUM(Январь:Апрель!L11),IF($BK$7=3,SUM(Январь:Май!L11),IF($BK$7=4,SUM(Январь:Июль!L11),IF($BK$7=5,SUM(Январь:Август!L11),IF($BK$7=6,SUM(Январь:Сентябрь!L11),IF($BK$7=7,SUM(Январь:Октябрь!L11),SUM(Январь:Ноябрь!L11))))))))</f>
        <v>0</v>
      </c>
      <c r="M13" s="23">
        <f>IF($BK$7=1,SUM(Январь:Февраль!M11),IF($BK$7=2,SUM(Январь:Апрель!M11),IF($BK$7=3,SUM(Январь:Май!M11),IF($BK$7=4,SUM(Январь:Июль!M11),IF($BK$7=5,SUM(Январь:Август!M11),IF($BK$7=6,SUM(Январь:Сентябрь!M11),IF($BK$7=7,SUM(Январь:Октябрь!M11),SUM(Январь:Ноябрь!M11))))))))</f>
        <v>0</v>
      </c>
      <c r="N13" s="23">
        <f>IF($BK$7=1,SUM(Январь:Февраль!N11),IF($BK$7=2,SUM(Январь:Апрель!N11),IF($BK$7=3,SUM(Январь:Май!N11),IF($BK$7=4,SUM(Январь:Июль!N11),IF($BK$7=5,SUM(Январь:Август!N11),IF($BK$7=6,SUM(Январь:Сентябрь!N11),IF($BK$7=7,SUM(Январь:Октябрь!N11),SUM(Январь:Ноябрь!N11))))))))</f>
        <v>0</v>
      </c>
      <c r="O13" s="23">
        <f>IF($BK$7=1,SUM(Январь:Февраль!O11),IF($BK$7=2,SUM(Январь:Апрель!O11),IF($BK$7=3,SUM(Январь:Май!O11),IF($BK$7=4,SUM(Январь:Июль!O11),IF($BK$7=5,SUM(Январь:Август!O11),IF($BK$7=6,SUM(Январь:Сентябрь!O11),IF($BK$7=7,SUM(Январь:Октябрь!O11),SUM(Январь:Ноябрь!O11))))))))</f>
        <v>0</v>
      </c>
      <c r="P13" s="23">
        <f>IF($BK$7=1,SUM(Январь:Февраль!P11),IF($BK$7=2,SUM(Январь:Апрель!P11),IF($BK$7=3,SUM(Январь:Май!P11),IF($BK$7=4,SUM(Январь:Июль!P11),IF($BK$7=5,SUM(Январь:Август!P11),IF($BK$7=6,SUM(Январь:Сентябрь!P11),IF($BK$7=7,SUM(Январь:Октябрь!P11),SUM(Январь:Ноябрь!P11))))))))</f>
        <v>0</v>
      </c>
      <c r="R13" s="37" t="s">
        <v>88</v>
      </c>
      <c r="S13" s="38">
        <f>IFERROR(D26*100/D8,0)</f>
        <v>0</v>
      </c>
      <c r="BK13" s="33" t="s">
        <v>76</v>
      </c>
    </row>
    <row r="14" spans="1:63" ht="54" x14ac:dyDescent="0.2">
      <c r="A14" s="9" t="s">
        <v>13</v>
      </c>
      <c r="B14" s="20" t="s">
        <v>66</v>
      </c>
      <c r="C14" s="11">
        <v>101</v>
      </c>
      <c r="D14" s="2">
        <f>IF($BK$7=1,SUM(Январь:Февраль!D12),IF($BK$7=2,SUM(Январь:Апрель!D12),IF($BK$7=3,SUM(Январь:Май!D12),IF($BK$7=4,SUM(Январь:Июль!D12),IF($BK$7=5,SUM(Январь:Август!D12),IF($BK$7=6,SUM(Январь:Сентябрь!D12),IF($BK$7=7,SUM(Январь:Октябрь!D12),SUM(Январь:Ноябрь!D12))))))))</f>
        <v>0</v>
      </c>
      <c r="E14" s="2">
        <f>IF($BK$7=1,SUM(Январь:Февраль!E12),IF($BK$7=2,SUM(Январь:Апрель!E12),IF($BK$7=3,SUM(Январь:Май!E12),IF($BK$7=4,SUM(Январь:Июль!E12),IF($BK$7=5,SUM(Январь:Август!E12),IF($BK$7=6,SUM(Январь:Сентябрь!E12),IF($BK$7=7,SUM(Январь:Октябрь!E12),SUM(Январь:Ноябрь!E12))))))))</f>
        <v>0</v>
      </c>
      <c r="F14" s="2">
        <f>IF($BK$7=1,SUM(Январь:Февраль!F12),IF($BK$7=2,SUM(Январь:Апрель!F12),IF($BK$7=3,SUM(Январь:Май!F12),IF($BK$7=4,SUM(Январь:Июль!F12),IF($BK$7=5,SUM(Январь:Август!F12),IF($BK$7=6,SUM(Январь:Сентябрь!F12),IF($BK$7=7,SUM(Январь:Октябрь!F12),SUM(Январь:Ноябрь!F12))))))))</f>
        <v>0</v>
      </c>
      <c r="G14" s="2">
        <f>IF($BK$7=1,SUM(Январь:Февраль!G12),IF($BK$7=2,SUM(Январь:Апрель!G12),IF($BK$7=3,SUM(Январь:Май!G12),IF($BK$7=4,SUM(Январь:Июль!G12),IF($BK$7=5,SUM(Январь:Август!G12),IF($BK$7=6,SUM(Январь:Сентябрь!G12),IF($BK$7=7,SUM(Январь:Октябрь!G12),SUM(Январь:Ноябрь!G12))))))))</f>
        <v>0</v>
      </c>
      <c r="H14" s="2">
        <f>IF($BK$7=1,SUM(Январь:Февраль!H12),IF($BK$7=2,SUM(Январь:Апрель!H12),IF($BK$7=3,SUM(Январь:Май!H12),IF($BK$7=4,SUM(Январь:Июль!H12),IF($BK$7=5,SUM(Январь:Август!H12),IF($BK$7=6,SUM(Январь:Сентябрь!H12),IF($BK$7=7,SUM(Январь:Октябрь!H12),SUM(Январь:Ноябрь!H12))))))))</f>
        <v>0</v>
      </c>
      <c r="I14" s="2">
        <f>IF($BK$7=1,SUM(Январь:Февраль!I12),IF($BK$7=2,SUM(Январь:Апрель!I12),IF($BK$7=3,SUM(Январь:Май!I12),IF($BK$7=4,SUM(Январь:Июль!I12),IF($BK$7=5,SUM(Январь:Август!I12),IF($BK$7=6,SUM(Январь:Сентябрь!I12),IF($BK$7=7,SUM(Январь:Октябрь!I12),SUM(Январь:Ноябрь!I12))))))))</f>
        <v>0</v>
      </c>
      <c r="J14" s="2">
        <f>IF($BK$7=1,SUM(Январь:Февраль!J12),IF($BK$7=2,SUM(Январь:Апрель!J12),IF($BK$7=3,SUM(Январь:Май!J12),IF($BK$7=4,SUM(Январь:Июль!J12),IF($BK$7=5,SUM(Январь:Август!J12),IF($BK$7=6,SUM(Январь:Сентябрь!J12),IF($BK$7=7,SUM(Январь:Октябрь!J12),SUM(Январь:Ноябрь!J12))))))))</f>
        <v>0</v>
      </c>
      <c r="K14" s="2">
        <f>IF($BK$7=1,SUM(Январь:Февраль!K12),IF($BK$7=2,SUM(Январь:Апрель!K12),IF($BK$7=3,SUM(Январь:Май!K12),IF($BK$7=4,SUM(Январь:Июль!K12),IF($BK$7=5,SUM(Январь:Август!K12),IF($BK$7=6,SUM(Январь:Сентябрь!K12),IF($BK$7=7,SUM(Январь:Октябрь!K12),SUM(Январь:Ноябрь!K12))))))))</f>
        <v>0</v>
      </c>
      <c r="L14" s="2">
        <f>IF($BK$7=1,SUM(Январь:Февраль!L12),IF($BK$7=2,SUM(Январь:Апрель!L12),IF($BK$7=3,SUM(Январь:Май!L12),IF($BK$7=4,SUM(Январь:Июль!L12),IF($BK$7=5,SUM(Январь:Август!L12),IF($BK$7=6,SUM(Январь:Сентябрь!L12),IF($BK$7=7,SUM(Январь:Октябрь!L12),SUM(Январь:Ноябрь!L12))))))))</f>
        <v>0</v>
      </c>
      <c r="M14" s="2">
        <f>IF($BK$7=1,SUM(Январь:Февраль!M12),IF($BK$7=2,SUM(Январь:Апрель!M12),IF($BK$7=3,SUM(Январь:Май!M12),IF($BK$7=4,SUM(Январь:Июль!M12),IF($BK$7=5,SUM(Январь:Август!M12),IF($BK$7=6,SUM(Январь:Сентябрь!M12),IF($BK$7=7,SUM(Январь:Октябрь!M12),SUM(Январь:Ноябрь!M12))))))))</f>
        <v>0</v>
      </c>
      <c r="N14" s="2">
        <f>IF($BK$7=1,SUM(Январь:Февраль!N12),IF($BK$7=2,SUM(Январь:Апрель!N12),IF($BK$7=3,SUM(Январь:Май!N12),IF($BK$7=4,SUM(Январь:Июль!N12),IF($BK$7=5,SUM(Январь:Август!N12),IF($BK$7=6,SUM(Январь:Сентябрь!N12),IF($BK$7=7,SUM(Январь:Октябрь!N12),SUM(Январь:Ноябрь!N12))))))))</f>
        <v>0</v>
      </c>
      <c r="O14" s="2">
        <f>IF($BK$7=1,SUM(Январь:Февраль!O12),IF($BK$7=2,SUM(Январь:Апрель!O12),IF($BK$7=3,SUM(Январь:Май!O12),IF($BK$7=4,SUM(Январь:Июль!O12),IF($BK$7=5,SUM(Январь:Август!O12),IF($BK$7=6,SUM(Январь:Сентябрь!O12),IF($BK$7=7,SUM(Январь:Октябрь!O12),SUM(Январь:Ноябрь!O12))))))))</f>
        <v>0</v>
      </c>
      <c r="P14" s="2">
        <f>IF($BK$7=1,SUM(Январь:Февраль!P12),IF($BK$7=2,SUM(Январь:Апрель!P12),IF($BK$7=3,SUM(Январь:Май!P12),IF($BK$7=4,SUM(Январь:Июль!P12),IF($BK$7=5,SUM(Январь:Август!P12),IF($BK$7=6,SUM(Январь:Сентябрь!P12),IF($BK$7=7,SUM(Январь:Октябрь!P12),SUM(Январь:Ноябрь!P12))))))))</f>
        <v>0</v>
      </c>
      <c r="BK14" s="33" t="s">
        <v>82</v>
      </c>
    </row>
    <row r="15" spans="1:63" ht="36" x14ac:dyDescent="0.2">
      <c r="A15" s="9" t="s">
        <v>14</v>
      </c>
      <c r="B15" s="20" t="s">
        <v>67</v>
      </c>
      <c r="C15" s="11">
        <v>102</v>
      </c>
      <c r="D15" s="5">
        <f>IF($BK$7=1,SUM(Январь:Февраль!D13),IF($BK$7=2,SUM(Январь:Апрель!D13),IF($BK$7=3,SUM(Январь:Май!D13),IF($BK$7=4,SUM(Январь:Июль!D13),IF($BK$7=5,SUM(Январь:Август!D13),IF($BK$7=6,SUM(Январь:Сентябрь!D13),IF($BK$7=7,SUM(Январь:Октябрь!D13),SUM(Январь:Ноябрь!D13))))))))</f>
        <v>0</v>
      </c>
      <c r="E15" s="5">
        <f>IF($BK$7=1,SUM(Январь:Февраль!E13),IF($BK$7=2,SUM(Январь:Апрель!E13),IF($BK$7=3,SUM(Январь:Май!E13),IF($BK$7=4,SUM(Январь:Июль!E13),IF($BK$7=5,SUM(Январь:Август!E13),IF($BK$7=6,SUM(Январь:Сентябрь!E13),IF($BK$7=7,SUM(Январь:Октябрь!E13),SUM(Январь:Ноябрь!E13))))))))</f>
        <v>0</v>
      </c>
      <c r="F15" s="5">
        <f>IF($BK$7=1,SUM(Январь:Февраль!F13),IF($BK$7=2,SUM(Январь:Апрель!F13),IF($BK$7=3,SUM(Январь:Май!F13),IF($BK$7=4,SUM(Январь:Июль!F13),IF($BK$7=5,SUM(Январь:Август!F13),IF($BK$7=6,SUM(Январь:Сентябрь!F13),IF($BK$7=7,SUM(Январь:Октябрь!F13),SUM(Январь:Ноябрь!F13))))))))</f>
        <v>0</v>
      </c>
      <c r="G15" s="5">
        <f>IF($BK$7=1,SUM(Январь:Февраль!G13),IF($BK$7=2,SUM(Январь:Апрель!G13),IF($BK$7=3,SUM(Январь:Май!G13),IF($BK$7=4,SUM(Январь:Июль!G13),IF($BK$7=5,SUM(Январь:Август!G13),IF($BK$7=6,SUM(Январь:Сентябрь!G13),IF($BK$7=7,SUM(Январь:Октябрь!G13),SUM(Январь:Ноябрь!G13))))))))</f>
        <v>0</v>
      </c>
      <c r="H15" s="5">
        <f>IF($BK$7=1,SUM(Январь:Февраль!H13),IF($BK$7=2,SUM(Январь:Апрель!H13),IF($BK$7=3,SUM(Январь:Май!H13),IF($BK$7=4,SUM(Январь:Июль!H13),IF($BK$7=5,SUM(Январь:Август!H13),IF($BK$7=6,SUM(Январь:Сентябрь!H13),IF($BK$7=7,SUM(Январь:Октябрь!H13),SUM(Январь:Ноябрь!H13))))))))</f>
        <v>0</v>
      </c>
      <c r="I15" s="5">
        <f>IF($BK$7=1,SUM(Январь:Февраль!I13),IF($BK$7=2,SUM(Январь:Апрель!I13),IF($BK$7=3,SUM(Январь:Май!I13),IF($BK$7=4,SUM(Январь:Июль!I13),IF($BK$7=5,SUM(Январь:Август!I13),IF($BK$7=6,SUM(Январь:Сентябрь!I13),IF($BK$7=7,SUM(Январь:Октябрь!I13),SUM(Январь:Ноябрь!I13))))))))</f>
        <v>0</v>
      </c>
      <c r="J15" s="5">
        <f>IF($BK$7=1,SUM(Январь:Февраль!J13),IF($BK$7=2,SUM(Январь:Апрель!J13),IF($BK$7=3,SUM(Январь:Май!J13),IF($BK$7=4,SUM(Январь:Июль!J13),IF($BK$7=5,SUM(Январь:Август!J13),IF($BK$7=6,SUM(Январь:Сентябрь!J13),IF($BK$7=7,SUM(Январь:Октябрь!J13),SUM(Январь:Ноябрь!J13))))))))</f>
        <v>0</v>
      </c>
      <c r="K15" s="5">
        <f>IF($BK$7=1,SUM(Январь:Февраль!K13),IF($BK$7=2,SUM(Январь:Апрель!K13),IF($BK$7=3,SUM(Январь:Май!K13),IF($BK$7=4,SUM(Январь:Июль!K13),IF($BK$7=5,SUM(Январь:Август!K13),IF($BK$7=6,SUM(Январь:Сентябрь!K13),IF($BK$7=7,SUM(Январь:Октябрь!K13),SUM(Январь:Ноябрь!K13))))))))</f>
        <v>0</v>
      </c>
      <c r="L15" s="5">
        <f>IF($BK$7=1,SUM(Январь:Февраль!L13),IF($BK$7=2,SUM(Январь:Апрель!L13),IF($BK$7=3,SUM(Январь:Май!L13),IF($BK$7=4,SUM(Январь:Июль!L13),IF($BK$7=5,SUM(Январь:Август!L13),IF($BK$7=6,SUM(Январь:Сентябрь!L13),IF($BK$7=7,SUM(Январь:Октябрь!L13),SUM(Январь:Ноябрь!L13))))))))</f>
        <v>0</v>
      </c>
      <c r="M15" s="5">
        <f>IF($BK$7=1,SUM(Январь:Февраль!M13),IF($BK$7=2,SUM(Январь:Апрель!M13),IF($BK$7=3,SUM(Январь:Май!M13),IF($BK$7=4,SUM(Январь:Июль!M13),IF($BK$7=5,SUM(Январь:Август!M13),IF($BK$7=6,SUM(Январь:Сентябрь!M13),IF($BK$7=7,SUM(Январь:Октябрь!M13),SUM(Январь:Ноябрь!M13))))))))</f>
        <v>0</v>
      </c>
      <c r="N15" s="5">
        <f>IF($BK$7=1,SUM(Январь:Февраль!N13),IF($BK$7=2,SUM(Январь:Апрель!N13),IF($BK$7=3,SUM(Январь:Май!N13),IF($BK$7=4,SUM(Январь:Июль!N13),IF($BK$7=5,SUM(Январь:Август!N13),IF($BK$7=6,SUM(Январь:Сентябрь!N13),IF($BK$7=7,SUM(Январь:Октябрь!N13),SUM(Январь:Ноябрь!N13))))))))</f>
        <v>0</v>
      </c>
      <c r="O15" s="5">
        <f>IF($BK$7=1,SUM(Январь:Февраль!O13),IF($BK$7=2,SUM(Январь:Апрель!O13),IF($BK$7=3,SUM(Январь:Май!O13),IF($BK$7=4,SUM(Январь:Июль!O13),IF($BK$7=5,SUM(Январь:Август!O13),IF($BK$7=6,SUM(Январь:Сентябрь!O13),IF($BK$7=7,SUM(Январь:Октябрь!O13),SUM(Январь:Ноябрь!O13))))))))</f>
        <v>0</v>
      </c>
      <c r="P15" s="5">
        <f>IF($BK$7=1,SUM(Январь:Февраль!P13),IF($BK$7=2,SUM(Январь:Апрель!P13),IF($BK$7=3,SUM(Январь:Май!P13),IF($BK$7=4,SUM(Январь:Июль!P13),IF($BK$7=5,SUM(Январь:Август!P13),IF($BK$7=6,SUM(Январь:Сентябрь!P13),IF($BK$7=7,SUM(Январь:Октябрь!P13),SUM(Январь:Ноябрь!P13))))))))</f>
        <v>0</v>
      </c>
      <c r="BK15" s="33" t="s">
        <v>83</v>
      </c>
    </row>
    <row r="16" spans="1:63" ht="18.75" x14ac:dyDescent="0.2">
      <c r="A16" s="9" t="s">
        <v>15</v>
      </c>
      <c r="B16" s="20" t="s">
        <v>68</v>
      </c>
      <c r="C16" s="11">
        <v>103</v>
      </c>
      <c r="D16" s="2">
        <f>IF($BK$7=1,SUM(Январь:Февраль!D14),IF($BK$7=2,SUM(Январь:Апрель!D14),IF($BK$7=3,SUM(Январь:Май!D14),IF($BK$7=4,SUM(Январь:Июль!D14),IF($BK$7=5,SUM(Январь:Август!D14),IF($BK$7=6,SUM(Январь:Сентябрь!D14),IF($BK$7=7,SUM(Январь:Октябрь!D14),SUM(Январь:Ноябрь!D14))))))))</f>
        <v>0</v>
      </c>
      <c r="E16" s="2">
        <f>IF($BK$7=1,SUM(Январь:Февраль!E14),IF($BK$7=2,SUM(Январь:Апрель!E14),IF($BK$7=3,SUM(Январь:Май!E14),IF($BK$7=4,SUM(Январь:Июль!E14),IF($BK$7=5,SUM(Январь:Август!E14),IF($BK$7=6,SUM(Январь:Сентябрь!E14),IF($BK$7=7,SUM(Январь:Октябрь!E14),SUM(Январь:Ноябрь!E14))))))))</f>
        <v>0</v>
      </c>
      <c r="F16" s="2">
        <f>IF($BK$7=1,SUM(Январь:Февраль!F14),IF($BK$7=2,SUM(Январь:Апрель!F14),IF($BK$7=3,SUM(Январь:Май!F14),IF($BK$7=4,SUM(Январь:Июль!F14),IF($BK$7=5,SUM(Январь:Август!F14),IF($BK$7=6,SUM(Январь:Сентябрь!F14),IF($BK$7=7,SUM(Январь:Октябрь!F14),SUM(Январь:Ноябрь!F14))))))))</f>
        <v>0</v>
      </c>
      <c r="G16" s="2">
        <f>IF($BK$7=1,SUM(Январь:Февраль!G14),IF($BK$7=2,SUM(Январь:Апрель!G14),IF($BK$7=3,SUM(Январь:Май!G14),IF($BK$7=4,SUM(Январь:Июль!G14),IF($BK$7=5,SUM(Январь:Август!G14),IF($BK$7=6,SUM(Январь:Сентябрь!G14),IF($BK$7=7,SUM(Январь:Октябрь!G14),SUM(Январь:Ноябрь!G14))))))))</f>
        <v>0</v>
      </c>
      <c r="H16" s="2">
        <f>IF($BK$7=1,SUM(Январь:Февраль!H14),IF($BK$7=2,SUM(Январь:Апрель!H14),IF($BK$7=3,SUM(Январь:Май!H14),IF($BK$7=4,SUM(Январь:Июль!H14),IF($BK$7=5,SUM(Январь:Август!H14),IF($BK$7=6,SUM(Январь:Сентябрь!H14),IF($BK$7=7,SUM(Январь:Октябрь!H14),SUM(Январь:Ноябрь!H14))))))))</f>
        <v>0</v>
      </c>
      <c r="I16" s="2">
        <f>IF($BK$7=1,SUM(Январь:Февраль!I14),IF($BK$7=2,SUM(Январь:Апрель!I14),IF($BK$7=3,SUM(Январь:Май!I14),IF($BK$7=4,SUM(Январь:Июль!I14),IF($BK$7=5,SUM(Январь:Август!I14),IF($BK$7=6,SUM(Январь:Сентябрь!I14),IF($BK$7=7,SUM(Январь:Октябрь!I14),SUM(Январь:Ноябрь!I14))))))))</f>
        <v>0</v>
      </c>
      <c r="J16" s="2">
        <f>IF($BK$7=1,SUM(Январь:Февраль!J14),IF($BK$7=2,SUM(Январь:Апрель!J14),IF($BK$7=3,SUM(Январь:Май!J14),IF($BK$7=4,SUM(Январь:Июль!J14),IF($BK$7=5,SUM(Январь:Август!J14),IF($BK$7=6,SUM(Январь:Сентябрь!J14),IF($BK$7=7,SUM(Январь:Октябрь!J14),SUM(Январь:Ноябрь!J14))))))))</f>
        <v>0</v>
      </c>
      <c r="K16" s="2">
        <f>IF($BK$7=1,SUM(Январь:Февраль!K14),IF($BK$7=2,SUM(Январь:Апрель!K14),IF($BK$7=3,SUM(Январь:Май!K14),IF($BK$7=4,SUM(Январь:Июль!K14),IF($BK$7=5,SUM(Январь:Август!K14),IF($BK$7=6,SUM(Январь:Сентябрь!K14),IF($BK$7=7,SUM(Январь:Октябрь!K14),SUM(Январь:Ноябрь!K14))))))))</f>
        <v>0</v>
      </c>
      <c r="L16" s="2">
        <f>IF($BK$7=1,SUM(Январь:Февраль!L14),IF($BK$7=2,SUM(Январь:Апрель!L14),IF($BK$7=3,SUM(Январь:Май!L14),IF($BK$7=4,SUM(Январь:Июль!L14),IF($BK$7=5,SUM(Январь:Август!L14),IF($BK$7=6,SUM(Январь:Сентябрь!L14),IF($BK$7=7,SUM(Январь:Октябрь!L14),SUM(Январь:Ноябрь!L14))))))))</f>
        <v>0</v>
      </c>
      <c r="M16" s="2">
        <f>IF($BK$7=1,SUM(Январь:Февраль!M14),IF($BK$7=2,SUM(Январь:Апрель!M14),IF($BK$7=3,SUM(Январь:Май!M14),IF($BK$7=4,SUM(Январь:Июль!M14),IF($BK$7=5,SUM(Январь:Август!M14),IF($BK$7=6,SUM(Январь:Сентябрь!M14),IF($BK$7=7,SUM(Январь:Октябрь!M14),SUM(Январь:Ноябрь!M14))))))))</f>
        <v>0</v>
      </c>
      <c r="N16" s="2">
        <f>IF($BK$7=1,SUM(Январь:Февраль!N14),IF($BK$7=2,SUM(Январь:Апрель!N14),IF($BK$7=3,SUM(Январь:Май!N14),IF($BK$7=4,SUM(Январь:Июль!N14),IF($BK$7=5,SUM(Январь:Август!N14),IF($BK$7=6,SUM(Январь:Сентябрь!N14),IF($BK$7=7,SUM(Январь:Октябрь!N14),SUM(Январь:Ноябрь!N14))))))))</f>
        <v>0</v>
      </c>
      <c r="O16" s="2">
        <f>IF($BK$7=1,SUM(Январь:Февраль!O14),IF($BK$7=2,SUM(Январь:Апрель!O14),IF($BK$7=3,SUM(Январь:Май!O14),IF($BK$7=4,SUM(Январь:Июль!O14),IF($BK$7=5,SUM(Январь:Август!O14),IF($BK$7=6,SUM(Январь:Сентябрь!O14),IF($BK$7=7,SUM(Январь:Октябрь!O14),SUM(Январь:Ноябрь!O14))))))))</f>
        <v>0</v>
      </c>
      <c r="P16" s="2">
        <f>IF($BK$7=1,SUM(Январь:Февраль!P14),IF($BK$7=2,SUM(Январь:Апрель!P14),IF($BK$7=3,SUM(Январь:Май!P14),IF($BK$7=4,SUM(Январь:Июль!P14),IF($BK$7=5,SUM(Январь:Август!P14),IF($BK$7=6,SUM(Январь:Сентябрь!P14),IF($BK$7=7,SUM(Январь:Октябрь!P14),SUM(Январь:Ноябрь!P14))))))))</f>
        <v>0</v>
      </c>
    </row>
    <row r="17" spans="1:16" ht="36" x14ac:dyDescent="0.2">
      <c r="A17" s="9" t="s">
        <v>59</v>
      </c>
      <c r="B17" s="10">
        <v>10</v>
      </c>
      <c r="C17" s="11">
        <v>104</v>
      </c>
      <c r="D17" s="5">
        <f>IF($BK$7=1,SUM(Январь:Февраль!D15),IF($BK$7=2,SUM(Январь:Апрель!D15),IF($BK$7=3,SUM(Январь:Май!D15),IF($BK$7=4,SUM(Январь:Июль!D15),IF($BK$7=5,SUM(Январь:Август!D15),IF($BK$7=6,SUM(Январь:Сентябрь!D15),IF($BK$7=7,SUM(Январь:Октябрь!D15),SUM(Январь:Ноябрь!D15))))))))</f>
        <v>0</v>
      </c>
      <c r="E17" s="5">
        <f>IF($BK$7=1,SUM(Январь:Февраль!E15),IF($BK$7=2,SUM(Январь:Апрель!E15),IF($BK$7=3,SUM(Январь:Май!E15),IF($BK$7=4,SUM(Январь:Июль!E15),IF($BK$7=5,SUM(Январь:Август!E15),IF($BK$7=6,SUM(Январь:Сентябрь!E15),IF($BK$7=7,SUM(Январь:Октябрь!E15),SUM(Январь:Ноябрь!E15))))))))</f>
        <v>0</v>
      </c>
      <c r="F17" s="5">
        <f>IF($BK$7=1,SUM(Январь:Февраль!F15),IF($BK$7=2,SUM(Январь:Апрель!F15),IF($BK$7=3,SUM(Январь:Май!F15),IF($BK$7=4,SUM(Январь:Июль!F15),IF($BK$7=5,SUM(Январь:Август!F15),IF($BK$7=6,SUM(Январь:Сентябрь!F15),IF($BK$7=7,SUM(Январь:Октябрь!F15),SUM(Январь:Ноябрь!F15))))))))</f>
        <v>0</v>
      </c>
      <c r="G17" s="5">
        <f>IF($BK$7=1,SUM(Январь:Февраль!G15),IF($BK$7=2,SUM(Январь:Апрель!G15),IF($BK$7=3,SUM(Январь:Май!G15),IF($BK$7=4,SUM(Январь:Июль!G15),IF($BK$7=5,SUM(Январь:Август!G15),IF($BK$7=6,SUM(Январь:Сентябрь!G15),IF($BK$7=7,SUM(Январь:Октябрь!G15),SUM(Январь:Ноябрь!G15))))))))</f>
        <v>0</v>
      </c>
      <c r="H17" s="5">
        <f>IF($BK$7=1,SUM(Январь:Февраль!H15),IF($BK$7=2,SUM(Январь:Апрель!H15),IF($BK$7=3,SUM(Январь:Май!H15),IF($BK$7=4,SUM(Январь:Июль!H15),IF($BK$7=5,SUM(Январь:Август!H15),IF($BK$7=6,SUM(Январь:Сентябрь!H15),IF($BK$7=7,SUM(Январь:Октябрь!H15),SUM(Январь:Ноябрь!H15))))))))</f>
        <v>0</v>
      </c>
      <c r="I17" s="5">
        <f>IF($BK$7=1,SUM(Январь:Февраль!I15),IF($BK$7=2,SUM(Январь:Апрель!I15),IF($BK$7=3,SUM(Январь:Май!I15),IF($BK$7=4,SUM(Январь:Июль!I15),IF($BK$7=5,SUM(Январь:Август!I15),IF($BK$7=6,SUM(Январь:Сентябрь!I15),IF($BK$7=7,SUM(Январь:Октябрь!I15),SUM(Январь:Ноябрь!I15))))))))</f>
        <v>0</v>
      </c>
      <c r="J17" s="5">
        <f>IF($BK$7=1,SUM(Январь:Февраль!J15),IF($BK$7=2,SUM(Январь:Апрель!J15),IF($BK$7=3,SUM(Январь:Май!J15),IF($BK$7=4,SUM(Январь:Июль!J15),IF($BK$7=5,SUM(Январь:Август!J15),IF($BK$7=6,SUM(Январь:Сентябрь!J15),IF($BK$7=7,SUM(Январь:Октябрь!J15),SUM(Январь:Ноябрь!J15))))))))</f>
        <v>0</v>
      </c>
      <c r="K17" s="5">
        <f>IF($BK$7=1,SUM(Январь:Февраль!K15),IF($BK$7=2,SUM(Январь:Апрель!K15),IF($BK$7=3,SUM(Январь:Май!K15),IF($BK$7=4,SUM(Январь:Июль!K15),IF($BK$7=5,SUM(Январь:Август!K15),IF($BK$7=6,SUM(Январь:Сентябрь!K15),IF($BK$7=7,SUM(Январь:Октябрь!K15),SUM(Январь:Ноябрь!K15))))))))</f>
        <v>0</v>
      </c>
      <c r="L17" s="5">
        <f>IF($BK$7=1,SUM(Январь:Февраль!L15),IF($BK$7=2,SUM(Январь:Апрель!L15),IF($BK$7=3,SUM(Январь:Май!L15),IF($BK$7=4,SUM(Январь:Июль!L15),IF($BK$7=5,SUM(Январь:Август!L15),IF($BK$7=6,SUM(Январь:Сентябрь!L15),IF($BK$7=7,SUM(Январь:Октябрь!L15),SUM(Январь:Ноябрь!L15))))))))</f>
        <v>0</v>
      </c>
      <c r="M17" s="5">
        <f>IF($BK$7=1,SUM(Январь:Февраль!M15),IF($BK$7=2,SUM(Январь:Апрель!M15),IF($BK$7=3,SUM(Январь:Май!M15),IF($BK$7=4,SUM(Январь:Июль!M15),IF($BK$7=5,SUM(Январь:Август!M15),IF($BK$7=6,SUM(Январь:Сентябрь!M15),IF($BK$7=7,SUM(Январь:Октябрь!M15),SUM(Январь:Ноябрь!M15))))))))</f>
        <v>0</v>
      </c>
      <c r="N17" s="5">
        <f>IF($BK$7=1,SUM(Январь:Февраль!N15),IF($BK$7=2,SUM(Январь:Апрель!N15),IF($BK$7=3,SUM(Январь:Май!N15),IF($BK$7=4,SUM(Январь:Июль!N15),IF($BK$7=5,SUM(Январь:Август!N15),IF($BK$7=6,SUM(Январь:Сентябрь!N15),IF($BK$7=7,SUM(Январь:Октябрь!N15),SUM(Январь:Ноябрь!N15))))))))</f>
        <v>0</v>
      </c>
      <c r="O17" s="5">
        <f>IF($BK$7=1,SUM(Январь:Февраль!O15),IF($BK$7=2,SUM(Январь:Апрель!O15),IF($BK$7=3,SUM(Январь:Май!O15),IF($BK$7=4,SUM(Январь:Июль!O15),IF($BK$7=5,SUM(Январь:Август!O15),IF($BK$7=6,SUM(Январь:Сентябрь!O15),IF($BK$7=7,SUM(Январь:Октябрь!O15),SUM(Январь:Ноябрь!O15))))))))</f>
        <v>0</v>
      </c>
      <c r="P17" s="5">
        <f>IF($BK$7=1,SUM(Январь:Февраль!P15),IF($BK$7=2,SUM(Январь:Апрель!P15),IF($BK$7=3,SUM(Январь:Май!P15),IF($BK$7=4,SUM(Январь:Июль!P15),IF($BK$7=5,SUM(Январь:Август!P15),IF($BK$7=6,SUM(Январь:Сентябрь!P15),IF($BK$7=7,SUM(Январь:Октябрь!P15),SUM(Январь:Ноябрь!P15))))))))</f>
        <v>0</v>
      </c>
    </row>
    <row r="18" spans="1:16" ht="36" x14ac:dyDescent="0.2">
      <c r="A18" s="9" t="s">
        <v>16</v>
      </c>
      <c r="B18" s="10">
        <v>11</v>
      </c>
      <c r="C18" s="11">
        <v>105</v>
      </c>
      <c r="D18" s="2">
        <f>IF($BK$7=1,SUM(Январь:Февраль!D16),IF($BK$7=2,SUM(Январь:Апрель!D16),IF($BK$7=3,SUM(Январь:Май!D16),IF($BK$7=4,SUM(Январь:Июль!D16),IF($BK$7=5,SUM(Январь:Август!D16),IF($BK$7=6,SUM(Январь:Сентябрь!D16),IF($BK$7=7,SUM(Январь:Октябрь!D16),SUM(Январь:Ноябрь!D16))))))))</f>
        <v>0</v>
      </c>
      <c r="E18" s="2">
        <f>IF($BK$7=1,SUM(Январь:Февраль!E16),IF($BK$7=2,SUM(Январь:Апрель!E16),IF($BK$7=3,SUM(Январь:Май!E16),IF($BK$7=4,SUM(Январь:Июль!E16),IF($BK$7=5,SUM(Январь:Август!E16),IF($BK$7=6,SUM(Январь:Сентябрь!E16),IF($BK$7=7,SUM(Январь:Октябрь!E16),SUM(Январь:Ноябрь!E16))))))))</f>
        <v>0</v>
      </c>
      <c r="F18" s="2">
        <f>IF($BK$7=1,SUM(Январь:Февраль!F16),IF($BK$7=2,SUM(Январь:Апрель!F16),IF($BK$7=3,SUM(Январь:Май!F16),IF($BK$7=4,SUM(Январь:Июль!F16),IF($BK$7=5,SUM(Январь:Август!F16),IF($BK$7=6,SUM(Январь:Сентябрь!F16),IF($BK$7=7,SUM(Январь:Октябрь!F16),SUM(Январь:Ноябрь!F16))))))))</f>
        <v>0</v>
      </c>
      <c r="G18" s="2">
        <f>IF($BK$7=1,SUM(Январь:Февраль!G16),IF($BK$7=2,SUM(Январь:Апрель!G16),IF($BK$7=3,SUM(Январь:Май!G16),IF($BK$7=4,SUM(Январь:Июль!G16),IF($BK$7=5,SUM(Январь:Август!G16),IF($BK$7=6,SUM(Январь:Сентябрь!G16),IF($BK$7=7,SUM(Январь:Октябрь!G16),SUM(Январь:Ноябрь!G16))))))))</f>
        <v>0</v>
      </c>
      <c r="H18" s="2">
        <f>IF($BK$7=1,SUM(Январь:Февраль!H16),IF($BK$7=2,SUM(Январь:Апрель!H16),IF($BK$7=3,SUM(Январь:Май!H16),IF($BK$7=4,SUM(Январь:Июль!H16),IF($BK$7=5,SUM(Январь:Август!H16),IF($BK$7=6,SUM(Январь:Сентябрь!H16),IF($BK$7=7,SUM(Январь:Октябрь!H16),SUM(Январь:Ноябрь!H16))))))))</f>
        <v>0</v>
      </c>
      <c r="I18" s="2">
        <f>IF($BK$7=1,SUM(Январь:Февраль!I16),IF($BK$7=2,SUM(Январь:Апрель!I16),IF($BK$7=3,SUM(Январь:Май!I16),IF($BK$7=4,SUM(Январь:Июль!I16),IF($BK$7=5,SUM(Январь:Август!I16),IF($BK$7=6,SUM(Январь:Сентябрь!I16),IF($BK$7=7,SUM(Январь:Октябрь!I16),SUM(Январь:Ноябрь!I16))))))))</f>
        <v>0</v>
      </c>
      <c r="J18" s="2">
        <f>IF($BK$7=1,SUM(Январь:Февраль!J16),IF($BK$7=2,SUM(Январь:Апрель!J16),IF($BK$7=3,SUM(Январь:Май!J16),IF($BK$7=4,SUM(Январь:Июль!J16),IF($BK$7=5,SUM(Январь:Август!J16),IF($BK$7=6,SUM(Январь:Сентябрь!J16),IF($BK$7=7,SUM(Январь:Октябрь!J16),SUM(Январь:Ноябрь!J16))))))))</f>
        <v>0</v>
      </c>
      <c r="K18" s="2">
        <f>IF($BK$7=1,SUM(Январь:Февраль!K16),IF($BK$7=2,SUM(Январь:Апрель!K16),IF($BK$7=3,SUM(Январь:Май!K16),IF($BK$7=4,SUM(Январь:Июль!K16),IF($BK$7=5,SUM(Январь:Август!K16),IF($BK$7=6,SUM(Январь:Сентябрь!K16),IF($BK$7=7,SUM(Январь:Октябрь!K16),SUM(Январь:Ноябрь!K16))))))))</f>
        <v>0</v>
      </c>
      <c r="L18" s="2">
        <f>IF($BK$7=1,SUM(Январь:Февраль!L16),IF($BK$7=2,SUM(Январь:Апрель!L16),IF($BK$7=3,SUM(Январь:Май!L16),IF($BK$7=4,SUM(Январь:Июль!L16),IF($BK$7=5,SUM(Январь:Август!L16),IF($BK$7=6,SUM(Январь:Сентябрь!L16),IF($BK$7=7,SUM(Январь:Октябрь!L16),SUM(Январь:Ноябрь!L16))))))))</f>
        <v>0</v>
      </c>
      <c r="M18" s="2">
        <f>IF($BK$7=1,SUM(Январь:Февраль!M16),IF($BK$7=2,SUM(Январь:Апрель!M16),IF($BK$7=3,SUM(Январь:Май!M16),IF($BK$7=4,SUM(Январь:Июль!M16),IF($BK$7=5,SUM(Январь:Август!M16),IF($BK$7=6,SUM(Январь:Сентябрь!M16),IF($BK$7=7,SUM(Январь:Октябрь!M16),SUM(Январь:Ноябрь!M16))))))))</f>
        <v>0</v>
      </c>
      <c r="N18" s="2">
        <f>IF($BK$7=1,SUM(Январь:Февраль!N16),IF($BK$7=2,SUM(Январь:Апрель!N16),IF($BK$7=3,SUM(Январь:Май!N16),IF($BK$7=4,SUM(Январь:Июль!N16),IF($BK$7=5,SUM(Январь:Август!N16),IF($BK$7=6,SUM(Январь:Сентябрь!N16),IF($BK$7=7,SUM(Январь:Октябрь!N16),SUM(Январь:Ноябрь!N16))))))))</f>
        <v>0</v>
      </c>
      <c r="O18" s="2">
        <f>IF($BK$7=1,SUM(Январь:Февраль!O16),IF($BK$7=2,SUM(Январь:Апрель!O16),IF($BK$7=3,SUM(Январь:Май!O16),IF($BK$7=4,SUM(Январь:Июль!O16),IF($BK$7=5,SUM(Январь:Август!O16),IF($BK$7=6,SUM(Январь:Сентябрь!O16),IF($BK$7=7,SUM(Январь:Октябрь!O16),SUM(Январь:Ноябрь!O16))))))))</f>
        <v>0</v>
      </c>
      <c r="P18" s="2">
        <f>IF($BK$7=1,SUM(Январь:Февраль!P16),IF($BK$7=2,SUM(Январь:Апрель!P16),IF($BK$7=3,SUM(Январь:Май!P16),IF($BK$7=4,SUM(Январь:Июль!P16),IF($BK$7=5,SUM(Январь:Август!P16),IF($BK$7=6,SUM(Январь:Сентябрь!P16),IF($BK$7=7,SUM(Январь:Октябрь!P16),SUM(Январь:Ноябрь!P16))))))))</f>
        <v>0</v>
      </c>
    </row>
    <row r="19" spans="1:16" ht="18.75" x14ac:dyDescent="0.2">
      <c r="A19" s="9" t="s">
        <v>4</v>
      </c>
      <c r="B19" s="10">
        <v>12</v>
      </c>
      <c r="C19" s="11">
        <v>109</v>
      </c>
      <c r="D19" s="5">
        <f>IF($BK$7=1,SUM(Январь:Февраль!D17),IF($BK$7=2,SUM(Январь:Апрель!D17),IF($BK$7=3,SUM(Январь:Май!D17),IF($BK$7=4,SUM(Январь:Июль!D17),IF($BK$7=5,SUM(Январь:Август!D17),IF($BK$7=6,SUM(Январь:Сентябрь!D17),IF($BK$7=7,SUM(Январь:Октябрь!D17),SUM(Январь:Ноябрь!D17))))))))</f>
        <v>0</v>
      </c>
      <c r="E19" s="5">
        <f>IF($BK$7=1,SUM(Январь:Февраль!E17),IF($BK$7=2,SUM(Январь:Апрель!E17),IF($BK$7=3,SUM(Январь:Май!E17),IF($BK$7=4,SUM(Январь:Июль!E17),IF($BK$7=5,SUM(Январь:Август!E17),IF($BK$7=6,SUM(Январь:Сентябрь!E17),IF($BK$7=7,SUM(Январь:Октябрь!E17),SUM(Январь:Ноябрь!E17))))))))</f>
        <v>0</v>
      </c>
      <c r="F19" s="5">
        <f>IF($BK$7=1,SUM(Январь:Февраль!F17),IF($BK$7=2,SUM(Январь:Апрель!F17),IF($BK$7=3,SUM(Январь:Май!F17),IF($BK$7=4,SUM(Январь:Июль!F17),IF($BK$7=5,SUM(Январь:Август!F17),IF($BK$7=6,SUM(Январь:Сентябрь!F17),IF($BK$7=7,SUM(Январь:Октябрь!F17),SUM(Январь:Ноябрь!F17))))))))</f>
        <v>0</v>
      </c>
      <c r="G19" s="5">
        <f>IF($BK$7=1,SUM(Январь:Февраль!G17),IF($BK$7=2,SUM(Январь:Апрель!G17),IF($BK$7=3,SUM(Январь:Май!G17),IF($BK$7=4,SUM(Январь:Июль!G17),IF($BK$7=5,SUM(Январь:Август!G17),IF($BK$7=6,SUM(Январь:Сентябрь!G17),IF($BK$7=7,SUM(Январь:Октябрь!G17),SUM(Январь:Ноябрь!G17))))))))</f>
        <v>0</v>
      </c>
      <c r="H19" s="5">
        <f>IF($BK$7=1,SUM(Январь:Февраль!H17),IF($BK$7=2,SUM(Январь:Апрель!H17),IF($BK$7=3,SUM(Январь:Май!H17),IF($BK$7=4,SUM(Январь:Июль!H17),IF($BK$7=5,SUM(Январь:Август!H17),IF($BK$7=6,SUM(Январь:Сентябрь!H17),IF($BK$7=7,SUM(Январь:Октябрь!H17),SUM(Январь:Ноябрь!H17))))))))</f>
        <v>0</v>
      </c>
      <c r="I19" s="5">
        <f>IF($BK$7=1,SUM(Январь:Февраль!I17),IF($BK$7=2,SUM(Январь:Апрель!I17),IF($BK$7=3,SUM(Январь:Май!I17),IF($BK$7=4,SUM(Январь:Июль!I17),IF($BK$7=5,SUM(Январь:Август!I17),IF($BK$7=6,SUM(Январь:Сентябрь!I17),IF($BK$7=7,SUM(Январь:Октябрь!I17),SUM(Январь:Ноябрь!I17))))))))</f>
        <v>0</v>
      </c>
      <c r="J19" s="5">
        <f>IF($BK$7=1,SUM(Январь:Февраль!J17),IF($BK$7=2,SUM(Январь:Апрель!J17),IF($BK$7=3,SUM(Январь:Май!J17),IF($BK$7=4,SUM(Январь:Июль!J17),IF($BK$7=5,SUM(Январь:Август!J17),IF($BK$7=6,SUM(Январь:Сентябрь!J17),IF($BK$7=7,SUM(Январь:Октябрь!J17),SUM(Январь:Ноябрь!J17))))))))</f>
        <v>0</v>
      </c>
      <c r="K19" s="5">
        <f>IF($BK$7=1,SUM(Январь:Февраль!K17),IF($BK$7=2,SUM(Январь:Апрель!K17),IF($BK$7=3,SUM(Январь:Май!K17),IF($BK$7=4,SUM(Январь:Июль!K17),IF($BK$7=5,SUM(Январь:Август!K17),IF($BK$7=6,SUM(Январь:Сентябрь!K17),IF($BK$7=7,SUM(Январь:Октябрь!K17),SUM(Январь:Ноябрь!K17))))))))</f>
        <v>0</v>
      </c>
      <c r="L19" s="5">
        <f>IF($BK$7=1,SUM(Январь:Февраль!L17),IF($BK$7=2,SUM(Январь:Апрель!L17),IF($BK$7=3,SUM(Январь:Май!L17),IF($BK$7=4,SUM(Январь:Июль!L17),IF($BK$7=5,SUM(Январь:Август!L17),IF($BK$7=6,SUM(Январь:Сентябрь!L17),IF($BK$7=7,SUM(Январь:Октябрь!L17),SUM(Январь:Ноябрь!L17))))))))</f>
        <v>0</v>
      </c>
      <c r="M19" s="5">
        <f>IF($BK$7=1,SUM(Январь:Февраль!M17),IF($BK$7=2,SUM(Январь:Апрель!M17),IF($BK$7=3,SUM(Январь:Май!M17),IF($BK$7=4,SUM(Январь:Июль!M17),IF($BK$7=5,SUM(Январь:Август!M17),IF($BK$7=6,SUM(Январь:Сентябрь!M17),IF($BK$7=7,SUM(Январь:Октябрь!M17),SUM(Январь:Ноябрь!M17))))))))</f>
        <v>0</v>
      </c>
      <c r="N19" s="5">
        <f>IF($BK$7=1,SUM(Январь:Февраль!N17),IF($BK$7=2,SUM(Январь:Апрель!N17),IF($BK$7=3,SUM(Январь:Май!N17),IF($BK$7=4,SUM(Январь:Июль!N17),IF($BK$7=5,SUM(Январь:Август!N17),IF($BK$7=6,SUM(Январь:Сентябрь!N17),IF($BK$7=7,SUM(Январь:Октябрь!N17),SUM(Январь:Ноябрь!N17))))))))</f>
        <v>0</v>
      </c>
      <c r="O19" s="5">
        <f>IF($BK$7=1,SUM(Январь:Февраль!O17),IF($BK$7=2,SUM(Январь:Апрель!O17),IF($BK$7=3,SUM(Январь:Май!O17),IF($BK$7=4,SUM(Январь:Июль!O17),IF($BK$7=5,SUM(Январь:Август!O17),IF($BK$7=6,SUM(Январь:Сентябрь!O17),IF($BK$7=7,SUM(Январь:Октябрь!O17),SUM(Январь:Ноябрь!O17))))))))</f>
        <v>0</v>
      </c>
      <c r="P19" s="5">
        <f>IF($BK$7=1,SUM(Январь:Февраль!P17),IF($BK$7=2,SUM(Январь:Апрель!P17),IF($BK$7=3,SUM(Январь:Май!P17),IF($BK$7=4,SUM(Январь:Июль!P17),IF($BK$7=5,SUM(Январь:Август!P17),IF($BK$7=6,SUM(Январь:Сентябрь!P17),IF($BK$7=7,SUM(Январь:Октябрь!P17),SUM(Январь:Ноябрь!P17))))))))</f>
        <v>0</v>
      </c>
    </row>
    <row r="20" spans="1:16" ht="36" x14ac:dyDescent="0.2">
      <c r="A20" s="9" t="s">
        <v>17</v>
      </c>
      <c r="B20" s="10">
        <v>13</v>
      </c>
      <c r="C20" s="11">
        <v>110</v>
      </c>
      <c r="D20" s="2">
        <f>IF($BK$7=1,SUM(Январь:Февраль!D18),IF($BK$7=2,SUM(Январь:Апрель!D18),IF($BK$7=3,SUM(Январь:Май!D18),IF($BK$7=4,SUM(Январь:Июль!D18),IF($BK$7=5,SUM(Январь:Август!D18),IF($BK$7=6,SUM(Январь:Сентябрь!D18),IF($BK$7=7,SUM(Январь:Октябрь!D18),SUM(Январь:Ноябрь!D18))))))))</f>
        <v>0</v>
      </c>
      <c r="E20" s="2">
        <f>IF($BK$7=1,SUM(Январь:Февраль!E18),IF($BK$7=2,SUM(Январь:Апрель!E18),IF($BK$7=3,SUM(Январь:Май!E18),IF($BK$7=4,SUM(Январь:Июль!E18),IF($BK$7=5,SUM(Январь:Август!E18),IF($BK$7=6,SUM(Январь:Сентябрь!E18),IF($BK$7=7,SUM(Январь:Октябрь!E18),SUM(Январь:Ноябрь!E18))))))))</f>
        <v>0</v>
      </c>
      <c r="F20" s="2">
        <f>IF($BK$7=1,SUM(Январь:Февраль!F18),IF($BK$7=2,SUM(Январь:Апрель!F18),IF($BK$7=3,SUM(Январь:Май!F18),IF($BK$7=4,SUM(Январь:Июль!F18),IF($BK$7=5,SUM(Январь:Август!F18),IF($BK$7=6,SUM(Январь:Сентябрь!F18),IF($BK$7=7,SUM(Январь:Октябрь!F18),SUM(Январь:Ноябрь!F18))))))))</f>
        <v>0</v>
      </c>
      <c r="G20" s="2">
        <f>IF($BK$7=1,SUM(Январь:Февраль!G18),IF($BK$7=2,SUM(Январь:Апрель!G18),IF($BK$7=3,SUM(Январь:Май!G18),IF($BK$7=4,SUM(Январь:Июль!G18),IF($BK$7=5,SUM(Январь:Август!G18),IF($BK$7=6,SUM(Январь:Сентябрь!G18),IF($BK$7=7,SUM(Январь:Октябрь!G18),SUM(Январь:Ноябрь!G18))))))))</f>
        <v>0</v>
      </c>
      <c r="H20" s="2">
        <f>IF($BK$7=1,SUM(Январь:Февраль!H18),IF($BK$7=2,SUM(Январь:Апрель!H18),IF($BK$7=3,SUM(Январь:Май!H18),IF($BK$7=4,SUM(Январь:Июль!H18),IF($BK$7=5,SUM(Январь:Август!H18),IF($BK$7=6,SUM(Январь:Сентябрь!H18),IF($BK$7=7,SUM(Январь:Октябрь!H18),SUM(Январь:Ноябрь!H18))))))))</f>
        <v>0</v>
      </c>
      <c r="I20" s="2">
        <f>IF($BK$7=1,SUM(Январь:Февраль!I18),IF($BK$7=2,SUM(Январь:Апрель!I18),IF($BK$7=3,SUM(Январь:Май!I18),IF($BK$7=4,SUM(Январь:Июль!I18),IF($BK$7=5,SUM(Январь:Август!I18),IF($BK$7=6,SUM(Январь:Сентябрь!I18),IF($BK$7=7,SUM(Январь:Октябрь!I18),SUM(Январь:Ноябрь!I18))))))))</f>
        <v>0</v>
      </c>
      <c r="J20" s="2">
        <f>IF($BK$7=1,SUM(Январь:Февраль!J18),IF($BK$7=2,SUM(Январь:Апрель!J18),IF($BK$7=3,SUM(Январь:Май!J18),IF($BK$7=4,SUM(Январь:Июль!J18),IF($BK$7=5,SUM(Январь:Август!J18),IF($BK$7=6,SUM(Январь:Сентябрь!J18),IF($BK$7=7,SUM(Январь:Октябрь!J18),SUM(Январь:Ноябрь!J18))))))))</f>
        <v>0</v>
      </c>
      <c r="K20" s="2">
        <f>IF($BK$7=1,SUM(Январь:Февраль!K18),IF($BK$7=2,SUM(Январь:Апрель!K18),IF($BK$7=3,SUM(Январь:Май!K18),IF($BK$7=4,SUM(Январь:Июль!K18),IF($BK$7=5,SUM(Январь:Август!K18),IF($BK$7=6,SUM(Январь:Сентябрь!K18),IF($BK$7=7,SUM(Январь:Октябрь!K18),SUM(Январь:Ноябрь!K18))))))))</f>
        <v>0</v>
      </c>
      <c r="L20" s="2">
        <f>IF($BK$7=1,SUM(Январь:Февраль!L18),IF($BK$7=2,SUM(Январь:Апрель!L18),IF($BK$7=3,SUM(Январь:Май!L18),IF($BK$7=4,SUM(Январь:Июль!L18),IF($BK$7=5,SUM(Январь:Август!L18),IF($BK$7=6,SUM(Январь:Сентябрь!L18),IF($BK$7=7,SUM(Январь:Октябрь!L18),SUM(Январь:Ноябрь!L18))))))))</f>
        <v>0</v>
      </c>
      <c r="M20" s="2">
        <f>IF($BK$7=1,SUM(Январь:Февраль!M18),IF($BK$7=2,SUM(Январь:Апрель!M18),IF($BK$7=3,SUM(Январь:Май!M18),IF($BK$7=4,SUM(Январь:Июль!M18),IF($BK$7=5,SUM(Январь:Август!M18),IF($BK$7=6,SUM(Январь:Сентябрь!M18),IF($BK$7=7,SUM(Январь:Октябрь!M18),SUM(Январь:Ноябрь!M18))))))))</f>
        <v>0</v>
      </c>
      <c r="N20" s="2">
        <f>IF($BK$7=1,SUM(Январь:Февраль!N18),IF($BK$7=2,SUM(Январь:Апрель!N18),IF($BK$7=3,SUM(Январь:Май!N18),IF($BK$7=4,SUM(Январь:Июль!N18),IF($BK$7=5,SUM(Январь:Август!N18),IF($BK$7=6,SUM(Январь:Сентябрь!N18),IF($BK$7=7,SUM(Январь:Октябрь!N18),SUM(Январь:Ноябрь!N18))))))))</f>
        <v>0</v>
      </c>
      <c r="O20" s="2">
        <f>IF($BK$7=1,SUM(Январь:Февраль!O18),IF($BK$7=2,SUM(Январь:Апрель!O18),IF($BK$7=3,SUM(Январь:Май!O18),IF($BK$7=4,SUM(Январь:Июль!O18),IF($BK$7=5,SUM(Январь:Август!O18),IF($BK$7=6,SUM(Январь:Сентябрь!O18),IF($BK$7=7,SUM(Январь:Октябрь!O18),SUM(Январь:Ноябрь!O18))))))))</f>
        <v>0</v>
      </c>
      <c r="P20" s="2">
        <f>IF($BK$7=1,SUM(Январь:Февраль!P18),IF($BK$7=2,SUM(Январь:Апрель!P18),IF($BK$7=3,SUM(Январь:Май!P18),IF($BK$7=4,SUM(Январь:Июль!P18),IF($BK$7=5,SUM(Январь:Август!P18),IF($BK$7=6,SUM(Январь:Сентябрь!P18),IF($BK$7=7,SUM(Январь:Октябрь!P18),SUM(Январь:Ноябрь!P18))))))))</f>
        <v>0</v>
      </c>
    </row>
    <row r="21" spans="1:16" ht="36" x14ac:dyDescent="0.2">
      <c r="A21" s="9" t="s">
        <v>18</v>
      </c>
      <c r="B21" s="10">
        <v>14</v>
      </c>
      <c r="C21" s="11">
        <v>112</v>
      </c>
      <c r="D21" s="5">
        <f>IF($BK$7=1,SUM(Январь:Февраль!D19),IF($BK$7=2,SUM(Январь:Апрель!D19),IF($BK$7=3,SUM(Январь:Май!D19),IF($BK$7=4,SUM(Январь:Июль!D19),IF($BK$7=5,SUM(Январь:Август!D19),IF($BK$7=6,SUM(Январь:Сентябрь!D19),IF($BK$7=7,SUM(Январь:Октябрь!D19),SUM(Январь:Ноябрь!D19))))))))</f>
        <v>0</v>
      </c>
      <c r="E21" s="5">
        <f>IF($BK$7=1,SUM(Январь:Февраль!E19),IF($BK$7=2,SUM(Январь:Апрель!E19),IF($BK$7=3,SUM(Январь:Май!E19),IF($BK$7=4,SUM(Январь:Июль!E19),IF($BK$7=5,SUM(Январь:Август!E19),IF($BK$7=6,SUM(Январь:Сентябрь!E19),IF($BK$7=7,SUM(Январь:Октябрь!E19),SUM(Январь:Ноябрь!E19))))))))</f>
        <v>0</v>
      </c>
      <c r="F21" s="5">
        <f>IF($BK$7=1,SUM(Январь:Февраль!F19),IF($BK$7=2,SUM(Январь:Апрель!F19),IF($BK$7=3,SUM(Январь:Май!F19),IF($BK$7=4,SUM(Январь:Июль!F19),IF($BK$7=5,SUM(Январь:Август!F19),IF($BK$7=6,SUM(Январь:Сентябрь!F19),IF($BK$7=7,SUM(Январь:Октябрь!F19),SUM(Январь:Ноябрь!F19))))))))</f>
        <v>0</v>
      </c>
      <c r="G21" s="5">
        <f>IF($BK$7=1,SUM(Январь:Февраль!G19),IF($BK$7=2,SUM(Январь:Апрель!G19),IF($BK$7=3,SUM(Январь:Май!G19),IF($BK$7=4,SUM(Январь:Июль!G19),IF($BK$7=5,SUM(Январь:Август!G19),IF($BK$7=6,SUM(Январь:Сентябрь!G19),IF($BK$7=7,SUM(Январь:Октябрь!G19),SUM(Январь:Ноябрь!G19))))))))</f>
        <v>0</v>
      </c>
      <c r="H21" s="5">
        <f>IF($BK$7=1,SUM(Январь:Февраль!H19),IF($BK$7=2,SUM(Январь:Апрель!H19),IF($BK$7=3,SUM(Январь:Май!H19),IF($BK$7=4,SUM(Январь:Июль!H19),IF($BK$7=5,SUM(Январь:Август!H19),IF($BK$7=6,SUM(Январь:Сентябрь!H19),IF($BK$7=7,SUM(Январь:Октябрь!H19),SUM(Январь:Ноябрь!H19))))))))</f>
        <v>0</v>
      </c>
      <c r="I21" s="5">
        <f>IF($BK$7=1,SUM(Январь:Февраль!I19),IF($BK$7=2,SUM(Январь:Апрель!I19),IF($BK$7=3,SUM(Январь:Май!I19),IF($BK$7=4,SUM(Январь:Июль!I19),IF($BK$7=5,SUM(Январь:Август!I19),IF($BK$7=6,SUM(Январь:Сентябрь!I19),IF($BK$7=7,SUM(Январь:Октябрь!I19),SUM(Январь:Ноябрь!I19))))))))</f>
        <v>0</v>
      </c>
      <c r="J21" s="5">
        <f>IF($BK$7=1,SUM(Январь:Февраль!J19),IF($BK$7=2,SUM(Январь:Апрель!J19),IF($BK$7=3,SUM(Январь:Май!J19),IF($BK$7=4,SUM(Январь:Июль!J19),IF($BK$7=5,SUM(Январь:Август!J19),IF($BK$7=6,SUM(Январь:Сентябрь!J19),IF($BK$7=7,SUM(Январь:Октябрь!J19),SUM(Январь:Ноябрь!J19))))))))</f>
        <v>0</v>
      </c>
      <c r="K21" s="5">
        <f>IF($BK$7=1,SUM(Январь:Февраль!K19),IF($BK$7=2,SUM(Январь:Апрель!K19),IF($BK$7=3,SUM(Январь:Май!K19),IF($BK$7=4,SUM(Январь:Июль!K19),IF($BK$7=5,SUM(Январь:Август!K19),IF($BK$7=6,SUM(Январь:Сентябрь!K19),IF($BK$7=7,SUM(Январь:Октябрь!K19),SUM(Январь:Ноябрь!K19))))))))</f>
        <v>0</v>
      </c>
      <c r="L21" s="5">
        <f>IF($BK$7=1,SUM(Январь:Февраль!L19),IF($BK$7=2,SUM(Январь:Апрель!L19),IF($BK$7=3,SUM(Январь:Май!L19),IF($BK$7=4,SUM(Январь:Июль!L19),IF($BK$7=5,SUM(Январь:Август!L19),IF($BK$7=6,SUM(Январь:Сентябрь!L19),IF($BK$7=7,SUM(Январь:Октябрь!L19),SUM(Январь:Ноябрь!L19))))))))</f>
        <v>0</v>
      </c>
      <c r="M21" s="5">
        <f>IF($BK$7=1,SUM(Январь:Февраль!M19),IF($BK$7=2,SUM(Январь:Апрель!M19),IF($BK$7=3,SUM(Январь:Май!M19),IF($BK$7=4,SUM(Январь:Июль!M19),IF($BK$7=5,SUM(Январь:Август!M19),IF($BK$7=6,SUM(Январь:Сентябрь!M19),IF($BK$7=7,SUM(Январь:Октябрь!M19),SUM(Январь:Ноябрь!M19))))))))</f>
        <v>0</v>
      </c>
      <c r="N21" s="5">
        <f>IF($BK$7=1,SUM(Январь:Февраль!N19),IF($BK$7=2,SUM(Январь:Апрель!N19),IF($BK$7=3,SUM(Январь:Май!N19),IF($BK$7=4,SUM(Январь:Июль!N19),IF($BK$7=5,SUM(Январь:Август!N19),IF($BK$7=6,SUM(Январь:Сентябрь!N19),IF($BK$7=7,SUM(Январь:Октябрь!N19),SUM(Январь:Ноябрь!N19))))))))</f>
        <v>0</v>
      </c>
      <c r="O21" s="5">
        <f>IF($BK$7=1,SUM(Январь:Февраль!O19),IF($BK$7=2,SUM(Январь:Апрель!O19),IF($BK$7=3,SUM(Январь:Май!O19),IF($BK$7=4,SUM(Январь:Июль!O19),IF($BK$7=5,SUM(Январь:Август!O19),IF($BK$7=6,SUM(Январь:Сентябрь!O19),IF($BK$7=7,SUM(Январь:Октябрь!O19),SUM(Январь:Ноябрь!O19))))))))</f>
        <v>0</v>
      </c>
      <c r="P21" s="5">
        <f>IF($BK$7=1,SUM(Январь:Февраль!P19),IF($BK$7=2,SUM(Январь:Апрель!P19),IF($BK$7=3,SUM(Январь:Май!P19),IF($BK$7=4,SUM(Январь:Июль!P19),IF($BK$7=5,SUM(Январь:Август!P19),IF($BK$7=6,SUM(Январь:Сентябрь!P19),IF($BK$7=7,SUM(Январь:Октябрь!P19),SUM(Январь:Ноябрь!P19))))))))</f>
        <v>0</v>
      </c>
    </row>
    <row r="22" spans="1:16" ht="36" x14ac:dyDescent="0.2">
      <c r="A22" s="12" t="s">
        <v>19</v>
      </c>
      <c r="B22" s="10">
        <v>15</v>
      </c>
      <c r="C22" s="11">
        <v>113</v>
      </c>
      <c r="D22" s="2">
        <f>IF($BK$7=1,SUM(Январь:Февраль!D20),IF($BK$7=2,SUM(Январь:Апрель!D20),IF($BK$7=3,SUM(Январь:Май!D20),IF($BK$7=4,SUM(Январь:Июль!D20),IF($BK$7=5,SUM(Январь:Август!D20),IF($BK$7=6,SUM(Январь:Сентябрь!D20),IF($BK$7=7,SUM(Январь:Октябрь!D20),SUM(Январь:Ноябрь!D20))))))))</f>
        <v>0</v>
      </c>
      <c r="E22" s="2">
        <f>IF($BK$7=1,SUM(Январь:Февраль!E20),IF($BK$7=2,SUM(Январь:Апрель!E20),IF($BK$7=3,SUM(Январь:Май!E20),IF($BK$7=4,SUM(Январь:Июль!E20),IF($BK$7=5,SUM(Январь:Август!E20),IF($BK$7=6,SUM(Январь:Сентябрь!E20),IF($BK$7=7,SUM(Январь:Октябрь!E20),SUM(Январь:Ноябрь!E20))))))))</f>
        <v>0</v>
      </c>
      <c r="F22" s="2">
        <f>IF($BK$7=1,SUM(Январь:Февраль!F20),IF($BK$7=2,SUM(Январь:Апрель!F20),IF($BK$7=3,SUM(Январь:Май!F20),IF($BK$7=4,SUM(Январь:Июль!F20),IF($BK$7=5,SUM(Январь:Август!F20),IF($BK$7=6,SUM(Январь:Сентябрь!F20),IF($BK$7=7,SUM(Январь:Октябрь!F20),SUM(Январь:Ноябрь!F20))))))))</f>
        <v>0</v>
      </c>
      <c r="G22" s="2">
        <f>IF($BK$7=1,SUM(Январь:Февраль!G20),IF($BK$7=2,SUM(Январь:Апрель!G20),IF($BK$7=3,SUM(Январь:Май!G20),IF($BK$7=4,SUM(Январь:Июль!G20),IF($BK$7=5,SUM(Январь:Август!G20),IF($BK$7=6,SUM(Январь:Сентябрь!G20),IF($BK$7=7,SUM(Январь:Октябрь!G20),SUM(Январь:Ноябрь!G20))))))))</f>
        <v>0</v>
      </c>
      <c r="H22" s="2">
        <f>IF($BK$7=1,SUM(Январь:Февраль!H20),IF($BK$7=2,SUM(Январь:Апрель!H20),IF($BK$7=3,SUM(Январь:Май!H20),IF($BK$7=4,SUM(Январь:Июль!H20),IF($BK$7=5,SUM(Январь:Август!H20),IF($BK$7=6,SUM(Январь:Сентябрь!H20),IF($BK$7=7,SUM(Январь:Октябрь!H20),SUM(Январь:Ноябрь!H20))))))))</f>
        <v>0</v>
      </c>
      <c r="I22" s="2">
        <f>IF($BK$7=1,SUM(Январь:Февраль!I20),IF($BK$7=2,SUM(Январь:Апрель!I20),IF($BK$7=3,SUM(Январь:Май!I20),IF($BK$7=4,SUM(Январь:Июль!I20),IF($BK$7=5,SUM(Январь:Август!I20),IF($BK$7=6,SUM(Январь:Сентябрь!I20),IF($BK$7=7,SUM(Январь:Октябрь!I20),SUM(Январь:Ноябрь!I20))))))))</f>
        <v>0</v>
      </c>
      <c r="J22" s="2">
        <f>IF($BK$7=1,SUM(Январь:Февраль!J20),IF($BK$7=2,SUM(Январь:Апрель!J20),IF($BK$7=3,SUM(Январь:Май!J20),IF($BK$7=4,SUM(Январь:Июль!J20),IF($BK$7=5,SUM(Январь:Август!J20),IF($BK$7=6,SUM(Январь:Сентябрь!J20),IF($BK$7=7,SUM(Январь:Октябрь!J20),SUM(Январь:Ноябрь!J20))))))))</f>
        <v>0</v>
      </c>
      <c r="K22" s="2">
        <f>IF($BK$7=1,SUM(Январь:Февраль!K20),IF($BK$7=2,SUM(Январь:Апрель!K20),IF($BK$7=3,SUM(Январь:Май!K20),IF($BK$7=4,SUM(Январь:Июль!K20),IF($BK$7=5,SUM(Январь:Август!K20),IF($BK$7=6,SUM(Январь:Сентябрь!K20),IF($BK$7=7,SUM(Январь:Октябрь!K20),SUM(Январь:Ноябрь!K20))))))))</f>
        <v>0</v>
      </c>
      <c r="L22" s="2">
        <f>IF($BK$7=1,SUM(Январь:Февраль!L20),IF($BK$7=2,SUM(Январь:Апрель!L20),IF($BK$7=3,SUM(Январь:Май!L20),IF($BK$7=4,SUM(Январь:Июль!L20),IF($BK$7=5,SUM(Январь:Август!L20),IF($BK$7=6,SUM(Январь:Сентябрь!L20),IF($BK$7=7,SUM(Январь:Октябрь!L20),SUM(Январь:Ноябрь!L20))))))))</f>
        <v>0</v>
      </c>
      <c r="M22" s="2">
        <f>IF($BK$7=1,SUM(Январь:Февраль!M20),IF($BK$7=2,SUM(Январь:Апрель!M20),IF($BK$7=3,SUM(Январь:Май!M20),IF($BK$7=4,SUM(Январь:Июль!M20),IF($BK$7=5,SUM(Январь:Август!M20),IF($BK$7=6,SUM(Январь:Сентябрь!M20),IF($BK$7=7,SUM(Январь:Октябрь!M20),SUM(Январь:Ноябрь!M20))))))))</f>
        <v>0</v>
      </c>
      <c r="N22" s="2">
        <f>IF($BK$7=1,SUM(Январь:Февраль!N20),IF($BK$7=2,SUM(Январь:Апрель!N20),IF($BK$7=3,SUM(Январь:Май!N20),IF($BK$7=4,SUM(Январь:Июль!N20),IF($BK$7=5,SUM(Январь:Август!N20),IF($BK$7=6,SUM(Январь:Сентябрь!N20),IF($BK$7=7,SUM(Январь:Октябрь!N20),SUM(Январь:Ноябрь!N20))))))))</f>
        <v>0</v>
      </c>
      <c r="O22" s="2">
        <f>IF($BK$7=1,SUM(Январь:Февраль!O20),IF($BK$7=2,SUM(Январь:Апрель!O20),IF($BK$7=3,SUM(Январь:Май!O20),IF($BK$7=4,SUM(Январь:Июль!O20),IF($BK$7=5,SUM(Январь:Август!O20),IF($BK$7=6,SUM(Январь:Сентябрь!O20),IF($BK$7=7,SUM(Январь:Октябрь!O20),SUM(Январь:Ноябрь!O20))))))))</f>
        <v>0</v>
      </c>
      <c r="P22" s="2">
        <f>IF($BK$7=1,SUM(Январь:Февраль!P20),IF($BK$7=2,SUM(Январь:Апрель!P20),IF($BK$7=3,SUM(Январь:Май!P20),IF($BK$7=4,SUM(Январь:Июль!P20),IF($BK$7=5,SUM(Январь:Август!P20),IF($BK$7=6,SUM(Январь:Сентябрь!P20),IF($BK$7=7,SUM(Январь:Октябрь!P20),SUM(Январь:Ноябрь!P20))))))))</f>
        <v>0</v>
      </c>
    </row>
    <row r="23" spans="1:16" ht="36" x14ac:dyDescent="0.2">
      <c r="A23" s="9" t="s">
        <v>20</v>
      </c>
      <c r="B23" s="10">
        <v>16</v>
      </c>
      <c r="C23" s="11">
        <v>114</v>
      </c>
      <c r="D23" s="5">
        <f>IF($BK$7=1,SUM(Январь:Февраль!D21),IF($BK$7=2,SUM(Январь:Апрель!D21),IF($BK$7=3,SUM(Январь:Май!D21),IF($BK$7=4,SUM(Январь:Июль!D21),IF($BK$7=5,SUM(Январь:Август!D21),IF($BK$7=6,SUM(Январь:Сентябрь!D21),IF($BK$7=7,SUM(Январь:Октябрь!D21),SUM(Январь:Ноябрь!D21))))))))</f>
        <v>0</v>
      </c>
      <c r="E23" s="5">
        <f>IF($BK$7=1,SUM(Январь:Февраль!E21),IF($BK$7=2,SUM(Январь:Апрель!E21),IF($BK$7=3,SUM(Январь:Май!E21),IF($BK$7=4,SUM(Январь:Июль!E21),IF($BK$7=5,SUM(Январь:Август!E21),IF($BK$7=6,SUM(Январь:Сентябрь!E21),IF($BK$7=7,SUM(Январь:Октябрь!E21),SUM(Январь:Ноябрь!E21))))))))</f>
        <v>0</v>
      </c>
      <c r="F23" s="5">
        <f>IF($BK$7=1,SUM(Январь:Февраль!F21),IF($BK$7=2,SUM(Январь:Апрель!F21),IF($BK$7=3,SUM(Январь:Май!F21),IF($BK$7=4,SUM(Январь:Июль!F21),IF($BK$7=5,SUM(Январь:Август!F21),IF($BK$7=6,SUM(Январь:Сентябрь!F21),IF($BK$7=7,SUM(Январь:Октябрь!F21),SUM(Январь:Ноябрь!F21))))))))</f>
        <v>0</v>
      </c>
      <c r="G23" s="5">
        <f>IF($BK$7=1,SUM(Январь:Февраль!G21),IF($BK$7=2,SUM(Январь:Апрель!G21),IF($BK$7=3,SUM(Январь:Май!G21),IF($BK$7=4,SUM(Январь:Июль!G21),IF($BK$7=5,SUM(Январь:Август!G21),IF($BK$7=6,SUM(Январь:Сентябрь!G21),IF($BK$7=7,SUM(Январь:Октябрь!G21),SUM(Январь:Ноябрь!G21))))))))</f>
        <v>0</v>
      </c>
      <c r="H23" s="5">
        <f>IF($BK$7=1,SUM(Январь:Февраль!H21),IF($BK$7=2,SUM(Январь:Апрель!H21),IF($BK$7=3,SUM(Январь:Май!H21),IF($BK$7=4,SUM(Январь:Июль!H21),IF($BK$7=5,SUM(Январь:Август!H21),IF($BK$7=6,SUM(Январь:Сентябрь!H21),IF($BK$7=7,SUM(Январь:Октябрь!H21),SUM(Январь:Ноябрь!H21))))))))</f>
        <v>0</v>
      </c>
      <c r="I23" s="5">
        <f>IF($BK$7=1,SUM(Январь:Февраль!I21),IF($BK$7=2,SUM(Январь:Апрель!I21),IF($BK$7=3,SUM(Январь:Май!I21),IF($BK$7=4,SUM(Январь:Июль!I21),IF($BK$7=5,SUM(Январь:Август!I21),IF($BK$7=6,SUM(Январь:Сентябрь!I21),IF($BK$7=7,SUM(Январь:Октябрь!I21),SUM(Январь:Ноябрь!I21))))))))</f>
        <v>0</v>
      </c>
      <c r="J23" s="5">
        <f>IF($BK$7=1,SUM(Январь:Февраль!J21),IF($BK$7=2,SUM(Январь:Апрель!J21),IF($BK$7=3,SUM(Январь:Май!J21),IF($BK$7=4,SUM(Январь:Июль!J21),IF($BK$7=5,SUM(Январь:Август!J21),IF($BK$7=6,SUM(Январь:Сентябрь!J21),IF($BK$7=7,SUM(Январь:Октябрь!J21),SUM(Январь:Ноябрь!J21))))))))</f>
        <v>0</v>
      </c>
      <c r="K23" s="5">
        <f>IF($BK$7=1,SUM(Январь:Февраль!K21),IF($BK$7=2,SUM(Январь:Апрель!K21),IF($BK$7=3,SUM(Январь:Май!K21),IF($BK$7=4,SUM(Январь:Июль!K21),IF($BK$7=5,SUM(Январь:Август!K21),IF($BK$7=6,SUM(Январь:Сентябрь!K21),IF($BK$7=7,SUM(Январь:Октябрь!K21),SUM(Январь:Ноябрь!K21))))))))</f>
        <v>0</v>
      </c>
      <c r="L23" s="5">
        <f>IF($BK$7=1,SUM(Январь:Февраль!L21),IF($BK$7=2,SUM(Январь:Апрель!L21),IF($BK$7=3,SUM(Январь:Май!L21),IF($BK$7=4,SUM(Январь:Июль!L21),IF($BK$7=5,SUM(Январь:Август!L21),IF($BK$7=6,SUM(Январь:Сентябрь!L21),IF($BK$7=7,SUM(Январь:Октябрь!L21),SUM(Январь:Ноябрь!L21))))))))</f>
        <v>0</v>
      </c>
      <c r="M23" s="5">
        <f>IF($BK$7=1,SUM(Январь:Февраль!M21),IF($BK$7=2,SUM(Январь:Апрель!M21),IF($BK$7=3,SUM(Январь:Май!M21),IF($BK$7=4,SUM(Январь:Июль!M21),IF($BK$7=5,SUM(Январь:Август!M21),IF($BK$7=6,SUM(Январь:Сентябрь!M21),IF($BK$7=7,SUM(Январь:Октябрь!M21),SUM(Январь:Ноябрь!M21))))))))</f>
        <v>0</v>
      </c>
      <c r="N23" s="5">
        <f>IF($BK$7=1,SUM(Январь:Февраль!N21),IF($BK$7=2,SUM(Январь:Апрель!N21),IF($BK$7=3,SUM(Январь:Май!N21),IF($BK$7=4,SUM(Январь:Июль!N21),IF($BK$7=5,SUM(Январь:Август!N21),IF($BK$7=6,SUM(Январь:Сентябрь!N21),IF($BK$7=7,SUM(Январь:Октябрь!N21),SUM(Январь:Ноябрь!N21))))))))</f>
        <v>0</v>
      </c>
      <c r="O23" s="5">
        <f>IF($BK$7=1,SUM(Январь:Февраль!O21),IF($BK$7=2,SUM(Январь:Апрель!O21),IF($BK$7=3,SUM(Январь:Май!O21),IF($BK$7=4,SUM(Январь:Июль!O21),IF($BK$7=5,SUM(Январь:Август!O21),IF($BK$7=6,SUM(Январь:Сентябрь!O21),IF($BK$7=7,SUM(Январь:Октябрь!O21),SUM(Январь:Ноябрь!O21))))))))</f>
        <v>0</v>
      </c>
      <c r="P23" s="5">
        <f>IF($BK$7=1,SUM(Январь:Февраль!P21),IF($BK$7=2,SUM(Январь:Апрель!P21),IF($BK$7=3,SUM(Январь:Май!P21),IF($BK$7=4,SUM(Январь:Июль!P21),IF($BK$7=5,SUM(Январь:Август!P21),IF($BK$7=6,SUM(Январь:Сентябрь!P21),IF($BK$7=7,SUM(Январь:Октябрь!P21),SUM(Январь:Ноябрь!P21))))))))</f>
        <v>0</v>
      </c>
    </row>
    <row r="24" spans="1:16" ht="72" x14ac:dyDescent="0.2">
      <c r="A24" s="9" t="s">
        <v>21</v>
      </c>
      <c r="B24" s="10">
        <v>17</v>
      </c>
      <c r="C24" s="11">
        <v>116</v>
      </c>
      <c r="D24" s="2">
        <f>IF($BK$7=1,SUM(Январь:Февраль!D22),IF($BK$7=2,SUM(Январь:Апрель!D22),IF($BK$7=3,SUM(Январь:Май!D22),IF($BK$7=4,SUM(Январь:Июль!D22),IF($BK$7=5,SUM(Январь:Август!D22),IF($BK$7=6,SUM(Январь:Сентябрь!D22),IF($BK$7=7,SUM(Январь:Октябрь!D22),SUM(Январь:Ноябрь!D22))))))))</f>
        <v>0</v>
      </c>
      <c r="E24" s="2">
        <f>IF($BK$7=1,SUM(Январь:Февраль!E22),IF($BK$7=2,SUM(Январь:Апрель!E22),IF($BK$7=3,SUM(Январь:Май!E22),IF($BK$7=4,SUM(Январь:Июль!E22),IF($BK$7=5,SUM(Январь:Август!E22),IF($BK$7=6,SUM(Январь:Сентябрь!E22),IF($BK$7=7,SUM(Январь:Октябрь!E22),SUM(Январь:Ноябрь!E22))))))))</f>
        <v>0</v>
      </c>
      <c r="F24" s="2">
        <f>IF($BK$7=1,SUM(Январь:Февраль!F22),IF($BK$7=2,SUM(Январь:Апрель!F22),IF($BK$7=3,SUM(Январь:Май!F22),IF($BK$7=4,SUM(Январь:Июль!F22),IF($BK$7=5,SUM(Январь:Август!F22),IF($BK$7=6,SUM(Январь:Сентябрь!F22),IF($BK$7=7,SUM(Январь:Октябрь!F22),SUM(Январь:Ноябрь!F22))))))))</f>
        <v>0</v>
      </c>
      <c r="G24" s="2">
        <f>IF($BK$7=1,SUM(Январь:Февраль!G22),IF($BK$7=2,SUM(Январь:Апрель!G22),IF($BK$7=3,SUM(Январь:Май!G22),IF($BK$7=4,SUM(Январь:Июль!G22),IF($BK$7=5,SUM(Январь:Август!G22),IF($BK$7=6,SUM(Январь:Сентябрь!G22),IF($BK$7=7,SUM(Январь:Октябрь!G22),SUM(Январь:Ноябрь!G22))))))))</f>
        <v>0</v>
      </c>
      <c r="H24" s="2">
        <f>IF($BK$7=1,SUM(Январь:Февраль!H22),IF($BK$7=2,SUM(Январь:Апрель!H22),IF($BK$7=3,SUM(Январь:Май!H22),IF($BK$7=4,SUM(Январь:Июль!H22),IF($BK$7=5,SUM(Январь:Август!H22),IF($BK$7=6,SUM(Январь:Сентябрь!H22),IF($BK$7=7,SUM(Январь:Октябрь!H22),SUM(Январь:Ноябрь!H22))))))))</f>
        <v>0</v>
      </c>
      <c r="I24" s="2">
        <f>IF($BK$7=1,SUM(Январь:Февраль!I22),IF($BK$7=2,SUM(Январь:Апрель!I22),IF($BK$7=3,SUM(Январь:Май!I22),IF($BK$7=4,SUM(Январь:Июль!I22),IF($BK$7=5,SUM(Январь:Август!I22),IF($BK$7=6,SUM(Январь:Сентябрь!I22),IF($BK$7=7,SUM(Январь:Октябрь!I22),SUM(Январь:Ноябрь!I22))))))))</f>
        <v>0</v>
      </c>
      <c r="J24" s="2">
        <f>IF($BK$7=1,SUM(Январь:Февраль!J22),IF($BK$7=2,SUM(Январь:Апрель!J22),IF($BK$7=3,SUM(Январь:Май!J22),IF($BK$7=4,SUM(Январь:Июль!J22),IF($BK$7=5,SUM(Январь:Август!J22),IF($BK$7=6,SUM(Январь:Сентябрь!J22),IF($BK$7=7,SUM(Январь:Октябрь!J22),SUM(Январь:Ноябрь!J22))))))))</f>
        <v>0</v>
      </c>
      <c r="K24" s="2">
        <f>IF($BK$7=1,SUM(Январь:Февраль!K22),IF($BK$7=2,SUM(Январь:Апрель!K22),IF($BK$7=3,SUM(Январь:Май!K22),IF($BK$7=4,SUM(Январь:Июль!K22),IF($BK$7=5,SUM(Январь:Август!K22),IF($BK$7=6,SUM(Январь:Сентябрь!K22),IF($BK$7=7,SUM(Январь:Октябрь!K22),SUM(Январь:Ноябрь!K22))))))))</f>
        <v>0</v>
      </c>
      <c r="L24" s="2">
        <f>IF($BK$7=1,SUM(Январь:Февраль!L22),IF($BK$7=2,SUM(Январь:Апрель!L22),IF($BK$7=3,SUM(Январь:Май!L22),IF($BK$7=4,SUM(Январь:Июль!L22),IF($BK$7=5,SUM(Январь:Август!L22),IF($BK$7=6,SUM(Январь:Сентябрь!L22),IF($BK$7=7,SUM(Январь:Октябрь!L22),SUM(Январь:Ноябрь!L22))))))))</f>
        <v>0</v>
      </c>
      <c r="M24" s="2">
        <f>IF($BK$7=1,SUM(Январь:Февраль!M22),IF($BK$7=2,SUM(Январь:Апрель!M22),IF($BK$7=3,SUM(Январь:Май!M22),IF($BK$7=4,SUM(Январь:Июль!M22),IF($BK$7=5,SUM(Январь:Август!M22),IF($BK$7=6,SUM(Январь:Сентябрь!M22),IF($BK$7=7,SUM(Январь:Октябрь!M22),SUM(Январь:Ноябрь!M22))))))))</f>
        <v>0</v>
      </c>
      <c r="N24" s="2">
        <f>IF($BK$7=1,SUM(Январь:Февраль!N22),IF($BK$7=2,SUM(Январь:Апрель!N22),IF($BK$7=3,SUM(Январь:Май!N22),IF($BK$7=4,SUM(Январь:Июль!N22),IF($BK$7=5,SUM(Январь:Август!N22),IF($BK$7=6,SUM(Январь:Сентябрь!N22),IF($BK$7=7,SUM(Январь:Октябрь!N22),SUM(Январь:Ноябрь!N22))))))))</f>
        <v>0</v>
      </c>
      <c r="O24" s="2">
        <f>IF($BK$7=1,SUM(Январь:Февраль!O22),IF($BK$7=2,SUM(Январь:Апрель!O22),IF($BK$7=3,SUM(Январь:Май!O22),IF($BK$7=4,SUM(Январь:Июль!O22),IF($BK$7=5,SUM(Январь:Август!O22),IF($BK$7=6,SUM(Январь:Сентябрь!O22),IF($BK$7=7,SUM(Январь:Октябрь!O22),SUM(Январь:Ноябрь!O22))))))))</f>
        <v>0</v>
      </c>
      <c r="P24" s="2">
        <f>IF($BK$7=1,SUM(Январь:Февраль!P22),IF($BK$7=2,SUM(Январь:Апрель!P22),IF($BK$7=3,SUM(Январь:Май!P22),IF($BK$7=4,SUM(Январь:Июль!P22),IF($BK$7=5,SUM(Январь:Август!P22),IF($BK$7=6,SUM(Январь:Сентябрь!P22),IF($BK$7=7,SUM(Январь:Октябрь!P22),SUM(Январь:Ноябрь!P22))))))))</f>
        <v>0</v>
      </c>
    </row>
    <row r="25" spans="1:16" ht="36" x14ac:dyDescent="0.2">
      <c r="A25" s="9" t="s">
        <v>22</v>
      </c>
      <c r="B25" s="10">
        <v>18</v>
      </c>
      <c r="C25" s="11">
        <v>117</v>
      </c>
      <c r="D25" s="5">
        <f>IF($BK$7=1,SUM(Январь:Февраль!D23),IF($BK$7=2,SUM(Январь:Апрель!D23),IF($BK$7=3,SUM(Январь:Май!D23),IF($BK$7=4,SUM(Январь:Июль!D23),IF($BK$7=5,SUM(Январь:Август!D23),IF($BK$7=6,SUM(Январь:Сентябрь!D23),IF($BK$7=7,SUM(Январь:Октябрь!D23),SUM(Январь:Ноябрь!D23))))))))</f>
        <v>0</v>
      </c>
      <c r="E25" s="5">
        <f>IF($BK$7=1,SUM(Январь:Февраль!E23),IF($BK$7=2,SUM(Январь:Апрель!E23),IF($BK$7=3,SUM(Январь:Май!E23),IF($BK$7=4,SUM(Январь:Июль!E23),IF($BK$7=5,SUM(Январь:Август!E23),IF($BK$7=6,SUM(Январь:Сентябрь!E23),IF($BK$7=7,SUM(Январь:Октябрь!E23),SUM(Январь:Ноябрь!E23))))))))</f>
        <v>0</v>
      </c>
      <c r="F25" s="5">
        <f>IF($BK$7=1,SUM(Январь:Февраль!F23),IF($BK$7=2,SUM(Январь:Апрель!F23),IF($BK$7=3,SUM(Январь:Май!F23),IF($BK$7=4,SUM(Январь:Июль!F23),IF($BK$7=5,SUM(Январь:Август!F23),IF($BK$7=6,SUM(Январь:Сентябрь!F23),IF($BK$7=7,SUM(Январь:Октябрь!F23),SUM(Январь:Ноябрь!F23))))))))</f>
        <v>0</v>
      </c>
      <c r="G25" s="5">
        <f>IF($BK$7=1,SUM(Январь:Февраль!G23),IF($BK$7=2,SUM(Январь:Апрель!G23),IF($BK$7=3,SUM(Январь:Май!G23),IF($BK$7=4,SUM(Январь:Июль!G23),IF($BK$7=5,SUM(Январь:Август!G23),IF($BK$7=6,SUM(Январь:Сентябрь!G23),IF($BK$7=7,SUM(Январь:Октябрь!G23),SUM(Январь:Ноябрь!G23))))))))</f>
        <v>0</v>
      </c>
      <c r="H25" s="5">
        <f>IF($BK$7=1,SUM(Январь:Февраль!H23),IF($BK$7=2,SUM(Январь:Апрель!H23),IF($BK$7=3,SUM(Январь:Май!H23),IF($BK$7=4,SUM(Январь:Июль!H23),IF($BK$7=5,SUM(Январь:Август!H23),IF($BK$7=6,SUM(Январь:Сентябрь!H23),IF($BK$7=7,SUM(Январь:Октябрь!H23),SUM(Январь:Ноябрь!H23))))))))</f>
        <v>0</v>
      </c>
      <c r="I25" s="5">
        <f>IF($BK$7=1,SUM(Январь:Февраль!I23),IF($BK$7=2,SUM(Январь:Апрель!I23),IF($BK$7=3,SUM(Январь:Май!I23),IF($BK$7=4,SUM(Январь:Июль!I23),IF($BK$7=5,SUM(Январь:Август!I23),IF($BK$7=6,SUM(Январь:Сентябрь!I23),IF($BK$7=7,SUM(Январь:Октябрь!I23),SUM(Январь:Ноябрь!I23))))))))</f>
        <v>0</v>
      </c>
      <c r="J25" s="5">
        <f>IF($BK$7=1,SUM(Январь:Февраль!J23),IF($BK$7=2,SUM(Январь:Апрель!J23),IF($BK$7=3,SUM(Январь:Май!J23),IF($BK$7=4,SUM(Январь:Июль!J23),IF($BK$7=5,SUM(Январь:Август!J23),IF($BK$7=6,SUM(Январь:Сентябрь!J23),IF($BK$7=7,SUM(Январь:Октябрь!J23),SUM(Январь:Ноябрь!J23))))))))</f>
        <v>0</v>
      </c>
      <c r="K25" s="5">
        <f>IF($BK$7=1,SUM(Январь:Февраль!K23),IF($BK$7=2,SUM(Январь:Апрель!K23),IF($BK$7=3,SUM(Январь:Май!K23),IF($BK$7=4,SUM(Январь:Июль!K23),IF($BK$7=5,SUM(Январь:Август!K23),IF($BK$7=6,SUM(Январь:Сентябрь!K23),IF($BK$7=7,SUM(Январь:Октябрь!K23),SUM(Январь:Ноябрь!K23))))))))</f>
        <v>0</v>
      </c>
      <c r="L25" s="5">
        <f>IF($BK$7=1,SUM(Январь:Февраль!L23),IF($BK$7=2,SUM(Январь:Апрель!L23),IF($BK$7=3,SUM(Январь:Май!L23),IF($BK$7=4,SUM(Январь:Июль!L23),IF($BK$7=5,SUM(Январь:Август!L23),IF($BK$7=6,SUM(Январь:Сентябрь!L23),IF($BK$7=7,SUM(Январь:Октябрь!L23),SUM(Январь:Ноябрь!L23))))))))</f>
        <v>0</v>
      </c>
      <c r="M25" s="5">
        <f>IF($BK$7=1,SUM(Январь:Февраль!M23),IF($BK$7=2,SUM(Январь:Апрель!M23),IF($BK$7=3,SUM(Январь:Май!M23),IF($BK$7=4,SUM(Январь:Июль!M23),IF($BK$7=5,SUM(Январь:Август!M23),IF($BK$7=6,SUM(Январь:Сентябрь!M23),IF($BK$7=7,SUM(Январь:Октябрь!M23),SUM(Январь:Ноябрь!M23))))))))</f>
        <v>0</v>
      </c>
      <c r="N25" s="5">
        <f>IF($BK$7=1,SUM(Январь:Февраль!N23),IF($BK$7=2,SUM(Январь:Апрель!N23),IF($BK$7=3,SUM(Январь:Май!N23),IF($BK$7=4,SUM(Январь:Июль!N23),IF($BK$7=5,SUM(Январь:Август!N23),IF($BK$7=6,SUM(Январь:Сентябрь!N23),IF($BK$7=7,SUM(Январь:Октябрь!N23),SUM(Январь:Ноябрь!N23))))))))</f>
        <v>0</v>
      </c>
      <c r="O25" s="5">
        <f>IF($BK$7=1,SUM(Январь:Февраль!O23),IF($BK$7=2,SUM(Январь:Апрель!O23),IF($BK$7=3,SUM(Январь:Май!O23),IF($BK$7=4,SUM(Январь:Июль!O23),IF($BK$7=5,SUM(Январь:Август!O23),IF($BK$7=6,SUM(Январь:Сентябрь!O23),IF($BK$7=7,SUM(Январь:Октябрь!O23),SUM(Январь:Ноябрь!O23))))))))</f>
        <v>0</v>
      </c>
      <c r="P25" s="5">
        <f>IF($BK$7=1,SUM(Январь:Февраль!P23),IF($BK$7=2,SUM(Январь:Апрель!P23),IF($BK$7=3,SUM(Январь:Май!P23),IF($BK$7=4,SUM(Январь:Июль!P23),IF($BK$7=5,SUM(Январь:Август!P23),IF($BK$7=6,SUM(Январь:Сентябрь!P23),IF($BK$7=7,SUM(Январь:Октябрь!P23),SUM(Январь:Ноябрь!P23))))))))</f>
        <v>0</v>
      </c>
    </row>
    <row r="26" spans="1:16" ht="18.75" x14ac:dyDescent="0.2">
      <c r="A26" s="12" t="s">
        <v>58</v>
      </c>
      <c r="B26" s="10">
        <v>19</v>
      </c>
      <c r="C26" s="11">
        <v>118</v>
      </c>
      <c r="D26" s="2">
        <f>IF($BK$7=1,SUM(Январь:Февраль!D24),IF($BK$7=2,SUM(Январь:Апрель!D24),IF($BK$7=3,SUM(Январь:Май!D24),IF($BK$7=4,SUM(Январь:Июль!D24),IF($BK$7=5,SUM(Январь:Август!D24),IF($BK$7=6,SUM(Январь:Сентябрь!D24),IF($BK$7=7,SUM(Январь:Октябрь!D24),SUM(Январь:Ноябрь!D24))))))))</f>
        <v>0</v>
      </c>
      <c r="E26" s="2">
        <f>IF($BK$7=1,SUM(Январь:Февраль!E24),IF($BK$7=2,SUM(Январь:Апрель!E24),IF($BK$7=3,SUM(Январь:Май!E24),IF($BK$7=4,SUM(Январь:Июль!E24),IF($BK$7=5,SUM(Январь:Август!E24),IF($BK$7=6,SUM(Январь:Сентябрь!E24),IF($BK$7=7,SUM(Январь:Октябрь!E24),SUM(Январь:Ноябрь!E24))))))))</f>
        <v>0</v>
      </c>
      <c r="F26" s="2">
        <f>IF($BK$7=1,SUM(Январь:Февраль!F24),IF($BK$7=2,SUM(Январь:Апрель!F24),IF($BK$7=3,SUM(Январь:Май!F24),IF($BK$7=4,SUM(Январь:Июль!F24),IF($BK$7=5,SUM(Январь:Август!F24),IF($BK$7=6,SUM(Январь:Сентябрь!F24),IF($BK$7=7,SUM(Январь:Октябрь!F24),SUM(Январь:Ноябрь!F24))))))))</f>
        <v>0</v>
      </c>
      <c r="G26" s="2">
        <f>IF($BK$7=1,SUM(Январь:Февраль!G24),IF($BK$7=2,SUM(Январь:Апрель!G24),IF($BK$7=3,SUM(Январь:Май!G24),IF($BK$7=4,SUM(Январь:Июль!G24),IF($BK$7=5,SUM(Январь:Август!G24),IF($BK$7=6,SUM(Январь:Сентябрь!G24),IF($BK$7=7,SUM(Январь:Октябрь!G24),SUM(Январь:Ноябрь!G24))))))))</f>
        <v>0</v>
      </c>
      <c r="H26" s="2">
        <f>IF($BK$7=1,SUM(Январь:Февраль!H24),IF($BK$7=2,SUM(Январь:Апрель!H24),IF($BK$7=3,SUM(Январь:Май!H24),IF($BK$7=4,SUM(Январь:Июль!H24),IF($BK$7=5,SUM(Январь:Август!H24),IF($BK$7=6,SUM(Январь:Сентябрь!H24),IF($BK$7=7,SUM(Январь:Октябрь!H24),SUM(Январь:Ноябрь!H24))))))))</f>
        <v>0</v>
      </c>
      <c r="I26" s="2">
        <f>IF($BK$7=1,SUM(Январь:Февраль!I24),IF($BK$7=2,SUM(Январь:Апрель!I24),IF($BK$7=3,SUM(Январь:Май!I24),IF($BK$7=4,SUM(Январь:Июль!I24),IF($BK$7=5,SUM(Январь:Август!I24),IF($BK$7=6,SUM(Январь:Сентябрь!I24),IF($BK$7=7,SUM(Январь:Октябрь!I24),SUM(Январь:Ноябрь!I24))))))))</f>
        <v>0</v>
      </c>
      <c r="J26" s="2">
        <f>IF($BK$7=1,SUM(Январь:Февраль!J24),IF($BK$7=2,SUM(Январь:Апрель!J24),IF($BK$7=3,SUM(Январь:Май!J24),IF($BK$7=4,SUM(Январь:Июль!J24),IF($BK$7=5,SUM(Январь:Август!J24),IF($BK$7=6,SUM(Январь:Сентябрь!J24),IF($BK$7=7,SUM(Январь:Октябрь!J24),SUM(Январь:Ноябрь!J24))))))))</f>
        <v>0</v>
      </c>
      <c r="K26" s="2">
        <f>IF($BK$7=1,SUM(Январь:Февраль!K24),IF($BK$7=2,SUM(Январь:Апрель!K24),IF($BK$7=3,SUM(Январь:Май!K24),IF($BK$7=4,SUM(Январь:Июль!K24),IF($BK$7=5,SUM(Январь:Август!K24),IF($BK$7=6,SUM(Январь:Сентябрь!K24),IF($BK$7=7,SUM(Январь:Октябрь!K24),SUM(Январь:Ноябрь!K24))))))))</f>
        <v>0</v>
      </c>
      <c r="L26" s="2">
        <f>IF($BK$7=1,SUM(Январь:Февраль!L24),IF($BK$7=2,SUM(Январь:Апрель!L24),IF($BK$7=3,SUM(Январь:Май!L24),IF($BK$7=4,SUM(Январь:Июль!L24),IF($BK$7=5,SUM(Январь:Август!L24),IF($BK$7=6,SUM(Январь:Сентябрь!L24),IF($BK$7=7,SUM(Январь:Октябрь!L24),SUM(Январь:Ноябрь!L24))))))))</f>
        <v>0</v>
      </c>
      <c r="M26" s="2">
        <f>IF($BK$7=1,SUM(Январь:Февраль!M24),IF($BK$7=2,SUM(Январь:Апрель!M24),IF($BK$7=3,SUM(Январь:Май!M24),IF($BK$7=4,SUM(Январь:Июль!M24),IF($BK$7=5,SUM(Январь:Август!M24),IF($BK$7=6,SUM(Январь:Сентябрь!M24),IF($BK$7=7,SUM(Январь:Октябрь!M24),SUM(Январь:Ноябрь!M24))))))))</f>
        <v>0</v>
      </c>
      <c r="N26" s="2">
        <f>IF($BK$7=1,SUM(Январь:Февраль!N24),IF($BK$7=2,SUM(Январь:Апрель!N24),IF($BK$7=3,SUM(Январь:Май!N24),IF($BK$7=4,SUM(Январь:Июль!N24),IF($BK$7=5,SUM(Январь:Август!N24),IF($BK$7=6,SUM(Январь:Сентябрь!N24),IF($BK$7=7,SUM(Январь:Октябрь!N24),SUM(Январь:Ноябрь!N24))))))))</f>
        <v>0</v>
      </c>
      <c r="O26" s="2">
        <f>IF($BK$7=1,SUM(Январь:Февраль!O24),IF($BK$7=2,SUM(Январь:Апрель!O24),IF($BK$7=3,SUM(Январь:Май!O24),IF($BK$7=4,SUM(Январь:Июль!O24),IF($BK$7=5,SUM(Январь:Август!O24),IF($BK$7=6,SUM(Январь:Сентябрь!O24),IF($BK$7=7,SUM(Январь:Октябрь!O24),SUM(Январь:Ноябрь!O24))))))))</f>
        <v>0</v>
      </c>
      <c r="P26" s="2">
        <f>IF($BK$7=1,SUM(Январь:Февраль!P24),IF($BK$7=2,SUM(Январь:Апрель!P24),IF($BK$7=3,SUM(Январь:Май!P24),IF($BK$7=4,SUM(Январь:Июль!P24),IF($BK$7=5,SUM(Январь:Август!P24),IF($BK$7=6,SUM(Январь:Сентябрь!P24),IF($BK$7=7,SUM(Январь:Октябрь!P24),SUM(Январь:Ноябрь!P24))))))))</f>
        <v>0</v>
      </c>
    </row>
    <row r="27" spans="1:16" ht="54" x14ac:dyDescent="0.2">
      <c r="A27" s="13" t="s">
        <v>29</v>
      </c>
      <c r="B27" s="6">
        <v>20</v>
      </c>
      <c r="C27" s="7">
        <v>120</v>
      </c>
      <c r="D27" s="8">
        <f>IF($BK$7=1,SUM(Январь:Февраль!D25),IF($BK$7=2,SUM(Январь:Апрель!D25),IF($BK$7=3,SUM(Январь:Май!D25),IF($BK$7=4,SUM(Январь:Июль!D25),IF($BK$7=5,SUM(Январь:Август!D25),IF($BK$7=6,SUM(Январь:Сентябрь!D25),IF($BK$7=7,SUM(Январь:Октябрь!D25),SUM(Январь:Ноябрь!D25))))))))</f>
        <v>0</v>
      </c>
      <c r="E27" s="8">
        <f>IF($BK$7=1,SUM(Январь:Февраль!E25),IF($BK$7=2,SUM(Январь:Апрель!E25),IF($BK$7=3,SUM(Январь:Май!E25),IF($BK$7=4,SUM(Январь:Июль!E25),IF($BK$7=5,SUM(Январь:Август!E25),IF($BK$7=6,SUM(Январь:Сентябрь!E25),IF($BK$7=7,SUM(Январь:Октябрь!E25),SUM(Январь:Ноябрь!E25))))))))</f>
        <v>0</v>
      </c>
      <c r="F27" s="8">
        <f>IF($BK$7=1,SUM(Январь:Февраль!F25),IF($BK$7=2,SUM(Январь:Апрель!F25),IF($BK$7=3,SUM(Январь:Май!F25),IF($BK$7=4,SUM(Январь:Июль!F25),IF($BK$7=5,SUM(Январь:Август!F25),IF($BK$7=6,SUM(Январь:Сентябрь!F25),IF($BK$7=7,SUM(Январь:Октябрь!F25),SUM(Январь:Ноябрь!F25))))))))</f>
        <v>0</v>
      </c>
      <c r="G27" s="8">
        <f>IF($BK$7=1,SUM(Январь:Февраль!G25),IF($BK$7=2,SUM(Январь:Апрель!G25),IF($BK$7=3,SUM(Январь:Май!G25),IF($BK$7=4,SUM(Январь:Июль!G25),IF($BK$7=5,SUM(Январь:Август!G25),IF($BK$7=6,SUM(Январь:Сентябрь!G25),IF($BK$7=7,SUM(Январь:Октябрь!G25),SUM(Январь:Ноябрь!G25))))))))</f>
        <v>0</v>
      </c>
      <c r="H27" s="8">
        <f>IF($BK$7=1,SUM(Январь:Февраль!H25),IF($BK$7=2,SUM(Январь:Апрель!H25),IF($BK$7=3,SUM(Январь:Май!H25),IF($BK$7=4,SUM(Январь:Июль!H25),IF($BK$7=5,SUM(Январь:Август!H25),IF($BK$7=6,SUM(Январь:Сентябрь!H25),IF($BK$7=7,SUM(Январь:Октябрь!H25),SUM(Январь:Ноябрь!H25))))))))</f>
        <v>0</v>
      </c>
      <c r="I27" s="8">
        <f>IF($BK$7=1,SUM(Январь:Февраль!I25),IF($BK$7=2,SUM(Январь:Апрель!I25),IF($BK$7=3,SUM(Январь:Май!I25),IF($BK$7=4,SUM(Январь:Июль!I25),IF($BK$7=5,SUM(Январь:Август!I25),IF($BK$7=6,SUM(Январь:Сентябрь!I25),IF($BK$7=7,SUM(Январь:Октябрь!I25),SUM(Январь:Ноябрь!I25))))))))</f>
        <v>0</v>
      </c>
      <c r="J27" s="8">
        <f>IF($BK$7=1,SUM(Январь:Февраль!J25),IF($BK$7=2,SUM(Январь:Апрель!J25),IF($BK$7=3,SUM(Январь:Май!J25),IF($BK$7=4,SUM(Январь:Июль!J25),IF($BK$7=5,SUM(Январь:Август!J25),IF($BK$7=6,SUM(Январь:Сентябрь!J25),IF($BK$7=7,SUM(Январь:Октябрь!J25),SUM(Январь:Ноябрь!J25))))))))</f>
        <v>0</v>
      </c>
      <c r="K27" s="8">
        <f>IF($BK$7=1,SUM(Январь:Февраль!K25),IF($BK$7=2,SUM(Январь:Апрель!K25),IF($BK$7=3,SUM(Январь:Май!K25),IF($BK$7=4,SUM(Январь:Июль!K25),IF($BK$7=5,SUM(Январь:Август!K25),IF($BK$7=6,SUM(Январь:Сентябрь!K25),IF($BK$7=7,SUM(Январь:Октябрь!K25),SUM(Январь:Ноябрь!K25))))))))</f>
        <v>0</v>
      </c>
      <c r="L27" s="8">
        <f>IF($BK$7=1,SUM(Январь:Февраль!L25),IF($BK$7=2,SUM(Январь:Апрель!L25),IF($BK$7=3,SUM(Январь:Май!L25),IF($BK$7=4,SUM(Январь:Июль!L25),IF($BK$7=5,SUM(Январь:Август!L25),IF($BK$7=6,SUM(Январь:Сентябрь!L25),IF($BK$7=7,SUM(Январь:Октябрь!L25),SUM(Январь:Ноябрь!L25))))))))</f>
        <v>0</v>
      </c>
      <c r="M27" s="8">
        <f>IF($BK$7=1,SUM(Январь:Февраль!M25),IF($BK$7=2,SUM(Январь:Апрель!M25),IF($BK$7=3,SUM(Январь:Май!M25),IF($BK$7=4,SUM(Январь:Июль!M25),IF($BK$7=5,SUM(Январь:Август!M25),IF($BK$7=6,SUM(Январь:Сентябрь!M25),IF($BK$7=7,SUM(Январь:Октябрь!M25),SUM(Январь:Ноябрь!M25))))))))</f>
        <v>0</v>
      </c>
      <c r="N27" s="8">
        <f>IF($BK$7=1,SUM(Январь:Февраль!N25),IF($BK$7=2,SUM(Январь:Апрель!N25),IF($BK$7=3,SUM(Январь:Май!N25),IF($BK$7=4,SUM(Январь:Июль!N25),IF($BK$7=5,SUM(Январь:Август!N25),IF($BK$7=6,SUM(Январь:Сентябрь!N25),IF($BK$7=7,SUM(Январь:Октябрь!N25),SUM(Январь:Ноябрь!N25))))))))</f>
        <v>0</v>
      </c>
      <c r="O27" s="8">
        <f>IF($BK$7=1,SUM(Январь:Февраль!O25),IF($BK$7=2,SUM(Январь:Апрель!O25),IF($BK$7=3,SUM(Январь:Май!O25),IF($BK$7=4,SUM(Январь:Июль!O25),IF($BK$7=5,SUM(Январь:Август!O25),IF($BK$7=6,SUM(Январь:Сентябрь!O25),IF($BK$7=7,SUM(Январь:Октябрь!O25),SUM(Январь:Ноябрь!O25))))))))</f>
        <v>0</v>
      </c>
      <c r="P27" s="8">
        <f>IF($BK$7=1,SUM(Январь:Февраль!P25),IF($BK$7=2,SUM(Январь:Апрель!P25),IF($BK$7=3,SUM(Январь:Май!P25),IF($BK$7=4,SUM(Январь:Июль!P25),IF($BK$7=5,SUM(Январь:Август!P25),IF($BK$7=6,SUM(Январь:Сентябрь!P25),IF($BK$7=7,SUM(Январь:Октябрь!P25),SUM(Январь:Ноябрь!P25))))))))</f>
        <v>0</v>
      </c>
    </row>
    <row r="28" spans="1:16" ht="72" x14ac:dyDescent="0.2">
      <c r="A28" s="9" t="s">
        <v>23</v>
      </c>
      <c r="B28" s="10">
        <v>21</v>
      </c>
      <c r="C28" s="11">
        <v>121</v>
      </c>
      <c r="D28" s="2">
        <f>IF($BK$7=1,SUM(Январь:Февраль!D26),IF($BK$7=2,SUM(Январь:Апрель!D26),IF($BK$7=3,SUM(Январь:Май!D26),IF($BK$7=4,SUM(Январь:Июль!D26),IF($BK$7=5,SUM(Январь:Август!D26),IF($BK$7=6,SUM(Январь:Сентябрь!D26),IF($BK$7=7,SUM(Январь:Октябрь!D26),SUM(Январь:Ноябрь!D26))))))))</f>
        <v>0</v>
      </c>
      <c r="E28" s="2">
        <f>IF($BK$7=1,SUM(Январь:Февраль!E26),IF($BK$7=2,SUM(Январь:Апрель!E26),IF($BK$7=3,SUM(Январь:Май!E26),IF($BK$7=4,SUM(Январь:Июль!E26),IF($BK$7=5,SUM(Январь:Август!E26),IF($BK$7=6,SUM(Январь:Сентябрь!E26),IF($BK$7=7,SUM(Январь:Октябрь!E26),SUM(Январь:Ноябрь!E26))))))))</f>
        <v>0</v>
      </c>
      <c r="F28" s="2">
        <f>IF($BK$7=1,SUM(Январь:Февраль!F26),IF($BK$7=2,SUM(Январь:Апрель!F26),IF($BK$7=3,SUM(Январь:Май!F26),IF($BK$7=4,SUM(Январь:Июль!F26),IF($BK$7=5,SUM(Январь:Август!F26),IF($BK$7=6,SUM(Январь:Сентябрь!F26),IF($BK$7=7,SUM(Январь:Октябрь!F26),SUM(Январь:Ноябрь!F26))))))))</f>
        <v>0</v>
      </c>
      <c r="G28" s="2">
        <f>IF($BK$7=1,SUM(Январь:Февраль!G26),IF($BK$7=2,SUM(Январь:Апрель!G26),IF($BK$7=3,SUM(Январь:Май!G26),IF($BK$7=4,SUM(Январь:Июль!G26),IF($BK$7=5,SUM(Январь:Август!G26),IF($BK$7=6,SUM(Январь:Сентябрь!G26),IF($BK$7=7,SUM(Январь:Октябрь!G26),SUM(Январь:Ноябрь!G26))))))))</f>
        <v>0</v>
      </c>
      <c r="H28" s="2">
        <f>IF($BK$7=1,SUM(Январь:Февраль!H26),IF($BK$7=2,SUM(Январь:Апрель!H26),IF($BK$7=3,SUM(Январь:Май!H26),IF($BK$7=4,SUM(Январь:Июль!H26),IF($BK$7=5,SUM(Январь:Август!H26),IF($BK$7=6,SUM(Январь:Сентябрь!H26),IF($BK$7=7,SUM(Январь:Октябрь!H26),SUM(Январь:Ноябрь!H26))))))))</f>
        <v>0</v>
      </c>
      <c r="I28" s="2">
        <f>IF($BK$7=1,SUM(Январь:Февраль!I26),IF($BK$7=2,SUM(Январь:Апрель!I26),IF($BK$7=3,SUM(Январь:Май!I26),IF($BK$7=4,SUM(Январь:Июль!I26),IF($BK$7=5,SUM(Январь:Август!I26),IF($BK$7=6,SUM(Январь:Сентябрь!I26),IF($BK$7=7,SUM(Январь:Октябрь!I26),SUM(Январь:Ноябрь!I26))))))))</f>
        <v>0</v>
      </c>
      <c r="J28" s="2">
        <f>IF($BK$7=1,SUM(Январь:Февраль!J26),IF($BK$7=2,SUM(Январь:Апрель!J26),IF($BK$7=3,SUM(Январь:Май!J26),IF($BK$7=4,SUM(Январь:Июль!J26),IF($BK$7=5,SUM(Январь:Август!J26),IF($BK$7=6,SUM(Январь:Сентябрь!J26),IF($BK$7=7,SUM(Январь:Октябрь!J26),SUM(Январь:Ноябрь!J26))))))))</f>
        <v>0</v>
      </c>
      <c r="K28" s="2">
        <f>IF($BK$7=1,SUM(Январь:Февраль!K26),IF($BK$7=2,SUM(Январь:Апрель!K26),IF($BK$7=3,SUM(Январь:Май!K26),IF($BK$7=4,SUM(Январь:Июль!K26),IF($BK$7=5,SUM(Январь:Август!K26),IF($BK$7=6,SUM(Январь:Сентябрь!K26),IF($BK$7=7,SUM(Январь:Октябрь!K26),SUM(Январь:Ноябрь!K26))))))))</f>
        <v>0</v>
      </c>
      <c r="L28" s="2">
        <f>IF($BK$7=1,SUM(Январь:Февраль!L26),IF($BK$7=2,SUM(Январь:Апрель!L26),IF($BK$7=3,SUM(Январь:Май!L26),IF($BK$7=4,SUM(Январь:Июль!L26),IF($BK$7=5,SUM(Январь:Август!L26),IF($BK$7=6,SUM(Январь:Сентябрь!L26),IF($BK$7=7,SUM(Январь:Октябрь!L26),SUM(Январь:Ноябрь!L26))))))))</f>
        <v>0</v>
      </c>
      <c r="M28" s="2">
        <f>IF($BK$7=1,SUM(Январь:Февраль!M26),IF($BK$7=2,SUM(Январь:Апрель!M26),IF($BK$7=3,SUM(Январь:Май!M26),IF($BK$7=4,SUM(Январь:Июль!M26),IF($BK$7=5,SUM(Январь:Август!M26),IF($BK$7=6,SUM(Январь:Сентябрь!M26),IF($BK$7=7,SUM(Январь:Октябрь!M26),SUM(Январь:Ноябрь!M26))))))))</f>
        <v>0</v>
      </c>
      <c r="N28" s="2">
        <f>IF($BK$7=1,SUM(Январь:Февраль!N26),IF($BK$7=2,SUM(Январь:Апрель!N26),IF($BK$7=3,SUM(Январь:Май!N26),IF($BK$7=4,SUM(Январь:Июль!N26),IF($BK$7=5,SUM(Январь:Август!N26),IF($BK$7=6,SUM(Январь:Сентябрь!N26),IF($BK$7=7,SUM(Январь:Октябрь!N26),SUM(Январь:Ноябрь!N26))))))))</f>
        <v>0</v>
      </c>
      <c r="O28" s="2">
        <f>IF($BK$7=1,SUM(Январь:Февраль!O26),IF($BK$7=2,SUM(Январь:Апрель!O26),IF($BK$7=3,SUM(Январь:Май!O26),IF($BK$7=4,SUM(Январь:Июль!O26),IF($BK$7=5,SUM(Январь:Август!O26),IF($BK$7=6,SUM(Январь:Сентябрь!O26),IF($BK$7=7,SUM(Январь:Октябрь!O26),SUM(Январь:Ноябрь!O26))))))))</f>
        <v>0</v>
      </c>
      <c r="P28" s="2">
        <f>IF($BK$7=1,SUM(Январь:Февраль!P26),IF($BK$7=2,SUM(Январь:Апрель!P26),IF($BK$7=3,SUM(Январь:Май!P26),IF($BK$7=4,SUM(Январь:Июль!P26),IF($BK$7=5,SUM(Январь:Август!P26),IF($BK$7=6,SUM(Январь:Сентябрь!P26),IF($BK$7=7,SUM(Январь:Октябрь!P26),SUM(Январь:Ноябрь!P26))))))))</f>
        <v>0</v>
      </c>
    </row>
    <row r="29" spans="1:16" ht="36" x14ac:dyDescent="0.2">
      <c r="A29" s="9" t="s">
        <v>24</v>
      </c>
      <c r="B29" s="10">
        <v>22</v>
      </c>
      <c r="C29" s="11">
        <v>124</v>
      </c>
      <c r="D29" s="5">
        <f>IF($BK$7=1,SUM(Январь:Февраль!D27),IF($BK$7=2,SUM(Январь:Апрель!D27),IF($BK$7=3,SUM(Январь:Май!D27),IF($BK$7=4,SUM(Январь:Июль!D27),IF($BK$7=5,SUM(Январь:Август!D27),IF($BK$7=6,SUM(Январь:Сентябрь!D27),IF($BK$7=7,SUM(Январь:Октябрь!D27),SUM(Январь:Ноябрь!D27))))))))</f>
        <v>0</v>
      </c>
      <c r="E29" s="5">
        <f>IF($BK$7=1,SUM(Январь:Февраль!E27),IF($BK$7=2,SUM(Январь:Апрель!E27),IF($BK$7=3,SUM(Январь:Май!E27),IF($BK$7=4,SUM(Январь:Июль!E27),IF($BK$7=5,SUM(Январь:Август!E27),IF($BK$7=6,SUM(Январь:Сентябрь!E27),IF($BK$7=7,SUM(Январь:Октябрь!E27),SUM(Январь:Ноябрь!E27))))))))</f>
        <v>0</v>
      </c>
      <c r="F29" s="5">
        <f>IF($BK$7=1,SUM(Январь:Февраль!F27),IF($BK$7=2,SUM(Январь:Апрель!F27),IF($BK$7=3,SUM(Январь:Май!F27),IF($BK$7=4,SUM(Январь:Июль!F27),IF($BK$7=5,SUM(Январь:Август!F27),IF($BK$7=6,SUM(Январь:Сентябрь!F27),IF($BK$7=7,SUM(Январь:Октябрь!F27),SUM(Январь:Ноябрь!F27))))))))</f>
        <v>0</v>
      </c>
      <c r="G29" s="5">
        <f>IF($BK$7=1,SUM(Январь:Февраль!G27),IF($BK$7=2,SUM(Январь:Апрель!G27),IF($BK$7=3,SUM(Январь:Май!G27),IF($BK$7=4,SUM(Январь:Июль!G27),IF($BK$7=5,SUM(Январь:Август!G27),IF($BK$7=6,SUM(Январь:Сентябрь!G27),IF($BK$7=7,SUM(Январь:Октябрь!G27),SUM(Январь:Ноябрь!G27))))))))</f>
        <v>0</v>
      </c>
      <c r="H29" s="5">
        <f>IF($BK$7=1,SUM(Январь:Февраль!H27),IF($BK$7=2,SUM(Январь:Апрель!H27),IF($BK$7=3,SUM(Январь:Май!H27),IF($BK$7=4,SUM(Январь:Июль!H27),IF($BK$7=5,SUM(Январь:Август!H27),IF($BK$7=6,SUM(Январь:Сентябрь!H27),IF($BK$7=7,SUM(Январь:Октябрь!H27),SUM(Январь:Ноябрь!H27))))))))</f>
        <v>0</v>
      </c>
      <c r="I29" s="5">
        <f>IF($BK$7=1,SUM(Январь:Февраль!I27),IF($BK$7=2,SUM(Январь:Апрель!I27),IF($BK$7=3,SUM(Январь:Май!I27),IF($BK$7=4,SUM(Январь:Июль!I27),IF($BK$7=5,SUM(Январь:Август!I27),IF($BK$7=6,SUM(Январь:Сентябрь!I27),IF($BK$7=7,SUM(Январь:Октябрь!I27),SUM(Январь:Ноябрь!I27))))))))</f>
        <v>0</v>
      </c>
      <c r="J29" s="5">
        <f>IF($BK$7=1,SUM(Январь:Февраль!J27),IF($BK$7=2,SUM(Январь:Апрель!J27),IF($BK$7=3,SUM(Январь:Май!J27),IF($BK$7=4,SUM(Январь:Июль!J27),IF($BK$7=5,SUM(Январь:Август!J27),IF($BK$7=6,SUM(Январь:Сентябрь!J27),IF($BK$7=7,SUM(Январь:Октябрь!J27),SUM(Январь:Ноябрь!J27))))))))</f>
        <v>0</v>
      </c>
      <c r="K29" s="5">
        <f>IF($BK$7=1,SUM(Январь:Февраль!K27),IF($BK$7=2,SUM(Январь:Апрель!K27),IF($BK$7=3,SUM(Январь:Май!K27),IF($BK$7=4,SUM(Январь:Июль!K27),IF($BK$7=5,SUM(Январь:Август!K27),IF($BK$7=6,SUM(Январь:Сентябрь!K27),IF($BK$7=7,SUM(Январь:Октябрь!K27),SUM(Январь:Ноябрь!K27))))))))</f>
        <v>0</v>
      </c>
      <c r="L29" s="5">
        <f>IF($BK$7=1,SUM(Январь:Февраль!L27),IF($BK$7=2,SUM(Январь:Апрель!L27),IF($BK$7=3,SUM(Январь:Май!L27),IF($BK$7=4,SUM(Январь:Июль!L27),IF($BK$7=5,SUM(Январь:Август!L27),IF($BK$7=6,SUM(Январь:Сентябрь!L27),IF($BK$7=7,SUM(Январь:Октябрь!L27),SUM(Январь:Ноябрь!L27))))))))</f>
        <v>0</v>
      </c>
      <c r="M29" s="5">
        <f>IF($BK$7=1,SUM(Январь:Февраль!M27),IF($BK$7=2,SUM(Январь:Апрель!M27),IF($BK$7=3,SUM(Январь:Май!M27),IF($BK$7=4,SUM(Январь:Июль!M27),IF($BK$7=5,SUM(Январь:Август!M27),IF($BK$7=6,SUM(Январь:Сентябрь!M27),IF($BK$7=7,SUM(Январь:Октябрь!M27),SUM(Январь:Ноябрь!M27))))))))</f>
        <v>0</v>
      </c>
      <c r="N29" s="5">
        <f>IF($BK$7=1,SUM(Январь:Февраль!N27),IF($BK$7=2,SUM(Январь:Апрель!N27),IF($BK$7=3,SUM(Январь:Май!N27),IF($BK$7=4,SUM(Январь:Июль!N27),IF($BK$7=5,SUM(Январь:Август!N27),IF($BK$7=6,SUM(Январь:Сентябрь!N27),IF($BK$7=7,SUM(Январь:Октябрь!N27),SUM(Январь:Ноябрь!N27))))))))</f>
        <v>0</v>
      </c>
      <c r="O29" s="5">
        <f>IF($BK$7=1,SUM(Январь:Февраль!O27),IF($BK$7=2,SUM(Январь:Апрель!O27),IF($BK$7=3,SUM(Январь:Май!O27),IF($BK$7=4,SUM(Январь:Июль!O27),IF($BK$7=5,SUM(Январь:Август!O27),IF($BK$7=6,SUM(Январь:Сентябрь!O27),IF($BK$7=7,SUM(Январь:Октябрь!O27),SUM(Январь:Ноябрь!O27))))))))</f>
        <v>0</v>
      </c>
      <c r="P29" s="5">
        <f>IF($BK$7=1,SUM(Январь:Февраль!P27),IF($BK$7=2,SUM(Январь:Апрель!P27),IF($BK$7=3,SUM(Январь:Май!P27),IF($BK$7=4,SUM(Январь:Июль!P27),IF($BK$7=5,SUM(Январь:Август!P27),IF($BK$7=6,SUM(Январь:Сентябрь!P27),IF($BK$7=7,SUM(Январь:Октябрь!P27),SUM(Январь:Ноябрь!P27))))))))</f>
        <v>0</v>
      </c>
    </row>
    <row r="30" spans="1:16" ht="54" x14ac:dyDescent="0.2">
      <c r="A30" s="9" t="s">
        <v>25</v>
      </c>
      <c r="B30" s="10">
        <v>23</v>
      </c>
      <c r="C30" s="11">
        <v>125</v>
      </c>
      <c r="D30" s="2">
        <f>IF($BK$7=1,SUM(Январь:Февраль!D28),IF($BK$7=2,SUM(Январь:Апрель!D28),IF($BK$7=3,SUM(Январь:Май!D28),IF($BK$7=4,SUM(Январь:Июль!D28),IF($BK$7=5,SUM(Январь:Август!D28),IF($BK$7=6,SUM(Январь:Сентябрь!D28),IF($BK$7=7,SUM(Январь:Октябрь!D28),SUM(Январь:Ноябрь!D28))))))))</f>
        <v>0</v>
      </c>
      <c r="E30" s="2">
        <f>IF($BK$7=1,SUM(Январь:Февраль!E28),IF($BK$7=2,SUM(Январь:Апрель!E28),IF($BK$7=3,SUM(Январь:Май!E28),IF($BK$7=4,SUM(Январь:Июль!E28),IF($BK$7=5,SUM(Январь:Август!E28),IF($BK$7=6,SUM(Январь:Сентябрь!E28),IF($BK$7=7,SUM(Январь:Октябрь!E28),SUM(Январь:Ноябрь!E28))))))))</f>
        <v>0</v>
      </c>
      <c r="F30" s="2">
        <f>IF($BK$7=1,SUM(Январь:Февраль!F28),IF($BK$7=2,SUM(Январь:Апрель!F28),IF($BK$7=3,SUM(Январь:Май!F28),IF($BK$7=4,SUM(Январь:Июль!F28),IF($BK$7=5,SUM(Январь:Август!F28),IF($BK$7=6,SUM(Январь:Сентябрь!F28),IF($BK$7=7,SUM(Январь:Октябрь!F28),SUM(Январь:Ноябрь!F28))))))))</f>
        <v>0</v>
      </c>
      <c r="G30" s="2">
        <f>IF($BK$7=1,SUM(Январь:Февраль!G28),IF($BK$7=2,SUM(Январь:Апрель!G28),IF($BK$7=3,SUM(Январь:Май!G28),IF($BK$7=4,SUM(Январь:Июль!G28),IF($BK$7=5,SUM(Январь:Август!G28),IF($BK$7=6,SUM(Январь:Сентябрь!G28),IF($BK$7=7,SUM(Январь:Октябрь!G28),SUM(Январь:Ноябрь!G28))))))))</f>
        <v>0</v>
      </c>
      <c r="H30" s="2">
        <f>IF($BK$7=1,SUM(Январь:Февраль!H28),IF($BK$7=2,SUM(Январь:Апрель!H28),IF($BK$7=3,SUM(Январь:Май!H28),IF($BK$7=4,SUM(Январь:Июль!H28),IF($BK$7=5,SUM(Январь:Август!H28),IF($BK$7=6,SUM(Январь:Сентябрь!H28),IF($BK$7=7,SUM(Январь:Октябрь!H28),SUM(Январь:Ноябрь!H28))))))))</f>
        <v>0</v>
      </c>
      <c r="I30" s="2">
        <f>IF($BK$7=1,SUM(Январь:Февраль!I28),IF($BK$7=2,SUM(Январь:Апрель!I28),IF($BK$7=3,SUM(Январь:Май!I28),IF($BK$7=4,SUM(Январь:Июль!I28),IF($BK$7=5,SUM(Январь:Август!I28),IF($BK$7=6,SUM(Январь:Сентябрь!I28),IF($BK$7=7,SUM(Январь:Октябрь!I28),SUM(Январь:Ноябрь!I28))))))))</f>
        <v>0</v>
      </c>
      <c r="J30" s="2">
        <f>IF($BK$7=1,SUM(Январь:Февраль!J28),IF($BK$7=2,SUM(Январь:Апрель!J28),IF($BK$7=3,SUM(Январь:Май!J28),IF($BK$7=4,SUM(Январь:Июль!J28),IF($BK$7=5,SUM(Январь:Август!J28),IF($BK$7=6,SUM(Январь:Сентябрь!J28),IF($BK$7=7,SUM(Январь:Октябрь!J28),SUM(Январь:Ноябрь!J28))))))))</f>
        <v>0</v>
      </c>
      <c r="K30" s="2">
        <f>IF($BK$7=1,SUM(Январь:Февраль!K28),IF($BK$7=2,SUM(Январь:Апрель!K28),IF($BK$7=3,SUM(Январь:Май!K28),IF($BK$7=4,SUM(Январь:Июль!K28),IF($BK$7=5,SUM(Январь:Август!K28),IF($BK$7=6,SUM(Январь:Сентябрь!K28),IF($BK$7=7,SUM(Январь:Октябрь!K28),SUM(Январь:Ноябрь!K28))))))))</f>
        <v>0</v>
      </c>
      <c r="L30" s="2">
        <f>IF($BK$7=1,SUM(Январь:Февраль!L28),IF($BK$7=2,SUM(Январь:Апрель!L28),IF($BK$7=3,SUM(Январь:Май!L28),IF($BK$7=4,SUM(Январь:Июль!L28),IF($BK$7=5,SUM(Январь:Август!L28),IF($BK$7=6,SUM(Январь:Сентябрь!L28),IF($BK$7=7,SUM(Январь:Октябрь!L28),SUM(Январь:Ноябрь!L28))))))))</f>
        <v>0</v>
      </c>
      <c r="M30" s="2">
        <f>IF($BK$7=1,SUM(Январь:Февраль!M28),IF($BK$7=2,SUM(Январь:Апрель!M28),IF($BK$7=3,SUM(Январь:Май!M28),IF($BK$7=4,SUM(Январь:Июль!M28),IF($BK$7=5,SUM(Январь:Август!M28),IF($BK$7=6,SUM(Январь:Сентябрь!M28),IF($BK$7=7,SUM(Январь:Октябрь!M28),SUM(Январь:Ноябрь!M28))))))))</f>
        <v>0</v>
      </c>
      <c r="N30" s="2">
        <f>IF($BK$7=1,SUM(Январь:Февраль!N28),IF($BK$7=2,SUM(Январь:Апрель!N28),IF($BK$7=3,SUM(Январь:Май!N28),IF($BK$7=4,SUM(Январь:Июль!N28),IF($BK$7=5,SUM(Январь:Август!N28),IF($BK$7=6,SUM(Январь:Сентябрь!N28),IF($BK$7=7,SUM(Январь:Октябрь!N28),SUM(Январь:Ноябрь!N28))))))))</f>
        <v>0</v>
      </c>
      <c r="O30" s="2">
        <f>IF($BK$7=1,SUM(Январь:Февраль!O28),IF($BK$7=2,SUM(Январь:Апрель!O28),IF($BK$7=3,SUM(Январь:Май!O28),IF($BK$7=4,SUM(Январь:Июль!O28),IF($BK$7=5,SUM(Январь:Август!O28),IF($BK$7=6,SUM(Январь:Сентябрь!O28),IF($BK$7=7,SUM(Январь:Октябрь!O28),SUM(Январь:Ноябрь!O28))))))))</f>
        <v>0</v>
      </c>
      <c r="P30" s="2">
        <f>IF($BK$7=1,SUM(Январь:Февраль!P28),IF($BK$7=2,SUM(Январь:Апрель!P28),IF($BK$7=3,SUM(Январь:Май!P28),IF($BK$7=4,SUM(Январь:Июль!P28),IF($BK$7=5,SUM(Январь:Август!P28),IF($BK$7=6,SUM(Январь:Сентябрь!P28),IF($BK$7=7,SUM(Январь:Октябрь!P28),SUM(Январь:Ноябрь!P28))))))))</f>
        <v>0</v>
      </c>
    </row>
    <row r="31" spans="1:16" ht="36" x14ac:dyDescent="0.2">
      <c r="A31" s="13" t="s">
        <v>26</v>
      </c>
      <c r="B31" s="6">
        <v>24</v>
      </c>
      <c r="C31" s="7">
        <v>200</v>
      </c>
      <c r="D31" s="8">
        <f>IF($BK$7=1,SUM(Январь:Февраль!D29),IF($BK$7=2,SUM(Январь:Апрель!D29),IF($BK$7=3,SUM(Январь:Май!D29),IF($BK$7=4,SUM(Январь:Июль!D29),IF($BK$7=5,SUM(Январь:Август!D29),IF($BK$7=6,SUM(Январь:Сентябрь!D29),IF($BK$7=7,SUM(Январь:Октябрь!D29),SUM(Январь:Ноябрь!D29))))))))</f>
        <v>0</v>
      </c>
      <c r="E31" s="8">
        <f>IF($BK$7=1,SUM(Январь:Февраль!E29),IF($BK$7=2,SUM(Январь:Апрель!E29),IF($BK$7=3,SUM(Январь:Май!E29),IF($BK$7=4,SUM(Январь:Июль!E29),IF($BK$7=5,SUM(Январь:Август!E29),IF($BK$7=6,SUM(Январь:Сентябрь!E29),IF($BK$7=7,SUM(Январь:Октябрь!E29),SUM(Январь:Ноябрь!E29))))))))</f>
        <v>0</v>
      </c>
      <c r="F31" s="8">
        <f>IF($BK$7=1,SUM(Январь:Февраль!F29),IF($BK$7=2,SUM(Январь:Апрель!F29),IF($BK$7=3,SUM(Январь:Май!F29),IF($BK$7=4,SUM(Январь:Июль!F29),IF($BK$7=5,SUM(Январь:Август!F29),IF($BK$7=6,SUM(Январь:Сентябрь!F29),IF($BK$7=7,SUM(Январь:Октябрь!F29),SUM(Январь:Ноябрь!F29))))))))</f>
        <v>0</v>
      </c>
      <c r="G31" s="8">
        <f>IF($BK$7=1,SUM(Январь:Февраль!G29),IF($BK$7=2,SUM(Январь:Апрель!G29),IF($BK$7=3,SUM(Январь:Май!G29),IF($BK$7=4,SUM(Январь:Июль!G29),IF($BK$7=5,SUM(Январь:Август!G29),IF($BK$7=6,SUM(Январь:Сентябрь!G29),IF($BK$7=7,SUM(Январь:Октябрь!G29),SUM(Январь:Ноябрь!G29))))))))</f>
        <v>0</v>
      </c>
      <c r="H31" s="8">
        <f>IF($BK$7=1,SUM(Январь:Февраль!H29),IF($BK$7=2,SUM(Январь:Апрель!H29),IF($BK$7=3,SUM(Январь:Май!H29),IF($BK$7=4,SUM(Январь:Июль!H29),IF($BK$7=5,SUM(Январь:Август!H29),IF($BK$7=6,SUM(Январь:Сентябрь!H29),IF($BK$7=7,SUM(Январь:Октябрь!H29),SUM(Январь:Ноябрь!H29))))))))</f>
        <v>0</v>
      </c>
      <c r="I31" s="8">
        <f>IF($BK$7=1,SUM(Январь:Февраль!I29),IF($BK$7=2,SUM(Январь:Апрель!I29),IF($BK$7=3,SUM(Январь:Май!I29),IF($BK$7=4,SUM(Январь:Июль!I29),IF($BK$7=5,SUM(Январь:Август!I29),IF($BK$7=6,SUM(Январь:Сентябрь!I29),IF($BK$7=7,SUM(Январь:Октябрь!I29),SUM(Январь:Ноябрь!I29))))))))</f>
        <v>0</v>
      </c>
      <c r="J31" s="8">
        <f>IF($BK$7=1,SUM(Январь:Февраль!J29),IF($BK$7=2,SUM(Январь:Апрель!J29),IF($BK$7=3,SUM(Январь:Май!J29),IF($BK$7=4,SUM(Январь:Июль!J29),IF($BK$7=5,SUM(Январь:Август!J29),IF($BK$7=6,SUM(Январь:Сентябрь!J29),IF($BK$7=7,SUM(Январь:Октябрь!J29),SUM(Январь:Ноябрь!J29))))))))</f>
        <v>0</v>
      </c>
      <c r="K31" s="8">
        <f>IF($BK$7=1,SUM(Январь:Февраль!K29),IF($BK$7=2,SUM(Январь:Апрель!K29),IF($BK$7=3,SUM(Январь:Май!K29),IF($BK$7=4,SUM(Январь:Июль!K29),IF($BK$7=5,SUM(Январь:Август!K29),IF($BK$7=6,SUM(Январь:Сентябрь!K29),IF($BK$7=7,SUM(Январь:Октябрь!K29),SUM(Январь:Ноябрь!K29))))))))</f>
        <v>0</v>
      </c>
      <c r="L31" s="8">
        <f>IF($BK$7=1,SUM(Январь:Февраль!L29),IF($BK$7=2,SUM(Январь:Апрель!L29),IF($BK$7=3,SUM(Январь:Май!L29),IF($BK$7=4,SUM(Январь:Июль!L29),IF($BK$7=5,SUM(Январь:Август!L29),IF($BK$7=6,SUM(Январь:Сентябрь!L29),IF($BK$7=7,SUM(Январь:Октябрь!L29),SUM(Январь:Ноябрь!L29))))))))</f>
        <v>0</v>
      </c>
      <c r="M31" s="8">
        <f>IF($BK$7=1,SUM(Январь:Февраль!M29),IF($BK$7=2,SUM(Январь:Апрель!M29),IF($BK$7=3,SUM(Январь:Май!M29),IF($BK$7=4,SUM(Январь:Июль!M29),IF($BK$7=5,SUM(Январь:Август!M29),IF($BK$7=6,SUM(Январь:Сентябрь!M29),IF($BK$7=7,SUM(Январь:Октябрь!M29),SUM(Январь:Ноябрь!M29))))))))</f>
        <v>0</v>
      </c>
      <c r="N31" s="8">
        <f>IF($BK$7=1,SUM(Январь:Февраль!N29),IF($BK$7=2,SUM(Январь:Апрель!N29),IF($BK$7=3,SUM(Январь:Май!N29),IF($BK$7=4,SUM(Январь:Июль!N29),IF($BK$7=5,SUM(Январь:Август!N29),IF($BK$7=6,SUM(Январь:Сентябрь!N29),IF($BK$7=7,SUM(Январь:Октябрь!N29),SUM(Январь:Ноябрь!N29))))))))</f>
        <v>0</v>
      </c>
      <c r="O31" s="8">
        <f>IF($BK$7=1,SUM(Январь:Февраль!O29),IF($BK$7=2,SUM(Январь:Апрель!O29),IF($BK$7=3,SUM(Январь:Май!O29),IF($BK$7=4,SUM(Январь:Июль!O29),IF($BK$7=5,SUM(Январь:Август!O29),IF($BK$7=6,SUM(Январь:Сентябрь!O29),IF($BK$7=7,SUM(Январь:Октябрь!O29),SUM(Январь:Ноябрь!O29))))))))</f>
        <v>0</v>
      </c>
      <c r="P31" s="8">
        <f>IF($BK$7=1,SUM(Январь:Февраль!P29),IF($BK$7=2,SUM(Январь:Апрель!P29),IF($BK$7=3,SUM(Январь:Май!P29),IF($BK$7=4,SUM(Январь:Июль!P29),IF($BK$7=5,SUM(Январь:Август!P29),IF($BK$7=6,SUM(Январь:Сентябрь!P29),IF($BK$7=7,SUM(Январь:Октябрь!P29),SUM(Январь:Ноябрь!P29))))))))</f>
        <v>0</v>
      </c>
    </row>
    <row r="32" spans="1:16" ht="25.5" customHeight="1" x14ac:dyDescent="0.2">
      <c r="A32" s="14" t="s">
        <v>30</v>
      </c>
      <c r="B32" s="1">
        <v>25</v>
      </c>
      <c r="C32" s="3">
        <v>300</v>
      </c>
      <c r="D32" s="2">
        <f>IF($BK$7=1,SUM(Январь:Февраль!D30),IF($BK$7=2,SUM(Январь:Апрель!D30),IF($BK$7=3,SUM(Январь:Май!D30),IF($BK$7=4,SUM(Январь:Июль!D30),IF($BK$7=5,SUM(Январь:Август!D30),IF($BK$7=6,SUM(Январь:Сентябрь!D30),IF($BK$7=7,SUM(Январь:Октябрь!D30),SUM(Январь:Ноябрь!D30))))))))</f>
        <v>0</v>
      </c>
      <c r="E32" s="2">
        <f>IF($BK$7=1,SUM(Январь:Февраль!E30),IF($BK$7=2,SUM(Январь:Апрель!E30),IF($BK$7=3,SUM(Январь:Май!E30),IF($BK$7=4,SUM(Январь:Июль!E30),IF($BK$7=5,SUM(Январь:Август!E30),IF($BK$7=6,SUM(Январь:Сентябрь!E30),IF($BK$7=7,SUM(Январь:Октябрь!E30),SUM(Январь:Ноябрь!E30))))))))</f>
        <v>0</v>
      </c>
      <c r="F32" s="2">
        <f>IF($BK$7=1,SUM(Январь:Февраль!F30),IF($BK$7=2,SUM(Январь:Апрель!F30),IF($BK$7=3,SUM(Январь:Май!F30),IF($BK$7=4,SUM(Январь:Июль!F30),IF($BK$7=5,SUM(Январь:Август!F30),IF($BK$7=6,SUM(Январь:Сентябрь!F30),IF($BK$7=7,SUM(Январь:Октябрь!F30),SUM(Январь:Ноябрь!F30))))))))</f>
        <v>0</v>
      </c>
      <c r="G32" s="2">
        <f>IF($BK$7=1,SUM(Январь:Февраль!G30),IF($BK$7=2,SUM(Январь:Апрель!G30),IF($BK$7=3,SUM(Январь:Май!G30),IF($BK$7=4,SUM(Январь:Июль!G30),IF($BK$7=5,SUM(Январь:Август!G30),IF($BK$7=6,SUM(Январь:Сентябрь!G30),IF($BK$7=7,SUM(Январь:Октябрь!G30),SUM(Январь:Ноябрь!G30))))))))</f>
        <v>0</v>
      </c>
      <c r="H32" s="2">
        <f>IF($BK$7=1,SUM(Январь:Февраль!H30),IF($BK$7=2,SUM(Январь:Апрель!H30),IF($BK$7=3,SUM(Январь:Май!H30),IF($BK$7=4,SUM(Январь:Июль!H30),IF($BK$7=5,SUM(Январь:Август!H30),IF($BK$7=6,SUM(Январь:Сентябрь!H30),IF($BK$7=7,SUM(Январь:Октябрь!H30),SUM(Январь:Ноябрь!H30))))))))</f>
        <v>0</v>
      </c>
      <c r="I32" s="2">
        <f>IF($BK$7=1,SUM(Январь:Февраль!I30),IF($BK$7=2,SUM(Январь:Апрель!I30),IF($BK$7=3,SUM(Январь:Май!I30),IF($BK$7=4,SUM(Январь:Июль!I30),IF($BK$7=5,SUM(Январь:Август!I30),IF($BK$7=6,SUM(Январь:Сентябрь!I30),IF($BK$7=7,SUM(Январь:Октябрь!I30),SUM(Январь:Ноябрь!I30))))))))</f>
        <v>0</v>
      </c>
      <c r="J32" s="2">
        <f>IF($BK$7=1,SUM(Январь:Февраль!J30),IF($BK$7=2,SUM(Январь:Апрель!J30),IF($BK$7=3,SUM(Январь:Май!J30),IF($BK$7=4,SUM(Январь:Июль!J30),IF($BK$7=5,SUM(Январь:Август!J30),IF($BK$7=6,SUM(Январь:Сентябрь!J30),IF($BK$7=7,SUM(Январь:Октябрь!J30),SUM(Январь:Ноябрь!J30))))))))</f>
        <v>0</v>
      </c>
      <c r="K32" s="2">
        <f>IF($BK$7=1,SUM(Январь:Февраль!K30),IF($BK$7=2,SUM(Январь:Апрель!K30),IF($BK$7=3,SUM(Январь:Май!K30),IF($BK$7=4,SUM(Январь:Июль!K30),IF($BK$7=5,SUM(Январь:Август!K30),IF($BK$7=6,SUM(Январь:Сентябрь!K30),IF($BK$7=7,SUM(Январь:Октябрь!K30),SUM(Январь:Ноябрь!K30))))))))</f>
        <v>0</v>
      </c>
      <c r="L32" s="2">
        <f>IF($BK$7=1,SUM(Январь:Февраль!L30),IF($BK$7=2,SUM(Январь:Апрель!L30),IF($BK$7=3,SUM(Январь:Май!L30),IF($BK$7=4,SUM(Январь:Июль!L30),IF($BK$7=5,SUM(Январь:Август!L30),IF($BK$7=6,SUM(Январь:Сентябрь!L30),IF($BK$7=7,SUM(Январь:Октябрь!L30),SUM(Январь:Ноябрь!L30))))))))</f>
        <v>0</v>
      </c>
      <c r="M32" s="2">
        <f>IF($BK$7=1,SUM(Январь:Февраль!M30),IF($BK$7=2,SUM(Январь:Апрель!M30),IF($BK$7=3,SUM(Январь:Май!M30),IF($BK$7=4,SUM(Январь:Июль!M30),IF($BK$7=5,SUM(Январь:Август!M30),IF($BK$7=6,SUM(Январь:Сентябрь!M30),IF($BK$7=7,SUM(Январь:Октябрь!M30),SUM(Январь:Ноябрь!M30))))))))</f>
        <v>0</v>
      </c>
      <c r="N32" s="2">
        <f>IF($BK$7=1,SUM(Январь:Февраль!N30),IF($BK$7=2,SUM(Январь:Апрель!N30),IF($BK$7=3,SUM(Январь:Май!N30),IF($BK$7=4,SUM(Январь:Июль!N30),IF($BK$7=5,SUM(Январь:Август!N30),IF($BK$7=6,SUM(Январь:Сентябрь!N30),IF($BK$7=7,SUM(Январь:Октябрь!N30),SUM(Январь:Ноябрь!N30))))))))</f>
        <v>0</v>
      </c>
      <c r="O32" s="2">
        <f>IF($BK$7=1,SUM(Январь:Февраль!O30),IF($BK$7=2,SUM(Январь:Апрель!O30),IF($BK$7=3,SUM(Январь:Май!O30),IF($BK$7=4,SUM(Январь:Июль!O30),IF($BK$7=5,SUM(Январь:Август!O30),IF($BK$7=6,SUM(Январь:Сентябрь!O30),IF($BK$7=7,SUM(Январь:Октябрь!O30),SUM(Январь:Ноябрь!O30))))))))</f>
        <v>0</v>
      </c>
      <c r="P32" s="2">
        <f>IF($BK$7=1,SUM(Январь:Февраль!P30),IF($BK$7=2,SUM(Январь:Апрель!P30),IF($BK$7=3,SUM(Январь:Май!P30),IF($BK$7=4,SUM(Январь:Июль!P30),IF($BK$7=5,SUM(Январь:Август!P30),IF($BK$7=6,SUM(Январь:Сентябрь!P30),IF($BK$7=7,SUM(Январь:Октябрь!P30),SUM(Январь:Ноябрь!P30))))))))</f>
        <v>0</v>
      </c>
    </row>
    <row r="34" spans="1:4" ht="18.75" x14ac:dyDescent="0.2">
      <c r="A34" s="118" t="s">
        <v>89</v>
      </c>
      <c r="B34" s="119"/>
      <c r="C34" s="39" t="s">
        <v>90</v>
      </c>
      <c r="D34" s="2">
        <f>IF($BK$7=1,SUM(Январь:Февраль!D32),IF($BK$7=2,SUM(Январь:Апрель!D32),IF($BK$7=3,SUM(Январь:Май!D32),IF($BK$7=4,SUM(Январь:Июль!D32),IF($BK$7=5,SUM(Январь:Август!D32),IF($BK$7=6,SUM(Январь:Сентябрь!D32),IF($BK$7=7,SUM(Январь:Октябрь!D32),SUM(Январь:Ноябрь!D32))))))))</f>
        <v>0</v>
      </c>
    </row>
    <row r="35" spans="1:4" ht="18.75" x14ac:dyDescent="0.2">
      <c r="A35" s="118" t="s">
        <v>91</v>
      </c>
      <c r="B35" s="119"/>
      <c r="C35" s="39" t="s">
        <v>90</v>
      </c>
      <c r="D35" s="2">
        <f>IF($BK$7=1,SUM(Январь:Февраль!D33),IF($BK$7=2,SUM(Январь:Апрель!D33),IF($BK$7=3,SUM(Январь:Май!D33),IF($BK$7=4,SUM(Январь:Июль!D33),IF($BK$7=5,SUM(Январь:Август!D33),IF($BK$7=6,SUM(Январь:Сентябрь!D33),IF($BK$7=7,SUM(Январь:Октябрь!D33),SUM(Январь:Ноябрь!D33))))))))</f>
        <v>0</v>
      </c>
    </row>
    <row r="36" spans="1:4" x14ac:dyDescent="0.2">
      <c r="A36" s="40"/>
      <c r="B36" s="40"/>
      <c r="C36" s="40"/>
      <c r="D36" s="40"/>
    </row>
    <row r="37" spans="1:4" ht="18.75" x14ac:dyDescent="0.2">
      <c r="A37" s="118" t="s">
        <v>92</v>
      </c>
      <c r="B37" s="119"/>
      <c r="C37" s="39" t="s">
        <v>90</v>
      </c>
      <c r="D37" s="2">
        <f>IF($BK$7=1,SUM(Январь:Февраль!D35),IF($BK$7=2,SUM(Январь:Апрель!D35),IF($BK$7=3,SUM(Январь:Май!D35),IF($BK$7=4,SUM(Январь:Июль!D35),IF($BK$7=5,SUM(Январь:Август!D35),IF($BK$7=6,SUM(Январь:Сентябрь!D35),IF($BK$7=7,SUM(Январь:Октябрь!D35),SUM(Январь:Ноябрь!D35))))))))</f>
        <v>0</v>
      </c>
    </row>
    <row r="38" spans="1:4" ht="18.75" x14ac:dyDescent="0.2">
      <c r="A38" s="118" t="s">
        <v>93</v>
      </c>
      <c r="B38" s="119"/>
      <c r="C38" s="39" t="s">
        <v>90</v>
      </c>
      <c r="D38" s="2">
        <f>IF($BK$7=1,SUM(Январь:Февраль!D36),IF($BK$7=2,SUM(Январь:Апрель!D36),IF($BK$7=3,SUM(Январь:Май!D36),IF($BK$7=4,SUM(Январь:Июль!D36),IF($BK$7=5,SUM(Январь:Август!D36),IF($BK$7=6,SUM(Январь:Сентябрь!D36),IF($BK$7=7,SUM(Январь:Октябрь!D36),SUM(Январь:Ноябрь!D36))))))))</f>
        <v>0</v>
      </c>
    </row>
  </sheetData>
  <mergeCells count="23">
    <mergeCell ref="A34:B34"/>
    <mergeCell ref="A35:B35"/>
    <mergeCell ref="A37:B37"/>
    <mergeCell ref="A38:B38"/>
    <mergeCell ref="M5:N5"/>
    <mergeCell ref="A3:A6"/>
    <mergeCell ref="B3:B6"/>
    <mergeCell ref="C3:C6"/>
    <mergeCell ref="D3:D6"/>
    <mergeCell ref="O5:P5"/>
    <mergeCell ref="J3:J6"/>
    <mergeCell ref="K3:P3"/>
    <mergeCell ref="E4:F4"/>
    <mergeCell ref="G4:H4"/>
    <mergeCell ref="K4:K6"/>
    <mergeCell ref="L4:L6"/>
    <mergeCell ref="M4:P4"/>
    <mergeCell ref="E5:E6"/>
    <mergeCell ref="F5:F6"/>
    <mergeCell ref="G5:G6"/>
    <mergeCell ref="I3:I6"/>
    <mergeCell ref="E3:H3"/>
    <mergeCell ref="H5:H6"/>
  </mergeCells>
  <printOptions horizontalCentered="1"/>
  <pageMargins left="0.39370078740157483" right="0.39370078740157483" top="0.9055118110236221" bottom="0.27559055118110237" header="0.19685039370078741" footer="0.31496062992125984"/>
  <pageSetup paperSize="9" scale="58" fitToHeight="2" orientation="landscape" r:id="rId1"/>
  <headerFooter differentFirst="1">
    <oddHeader>&amp;R&amp;8Страница &amp;P из &amp;N</oddHeader>
    <oddFooter>&amp;L&amp;D&amp;R&amp;8&amp;Z&amp;F&amp;F лист:&amp;A</oddFooter>
    <firstHeader xml:space="preserve">&amp;C&amp;"Segoe UI,обычный"&amp;18
&amp;"Segoe UI,полужирный"Сведения о результатах обследования на антитела к ВИЧ&amp;R&amp;"Segoe UI,обычный"&amp;12форма №4 - месячная, годовая
&amp;10утв. приказом от 14.02.20 г. №66
Федеральной службы госстатистики&amp;12 </firstHeader>
    <firstFooter>&amp;L&amp;D
&amp;8&amp;P стр. из &amp;N&amp;R&amp;8&amp;Z&amp;F лист:&amp;A</firstFooter>
  </headerFooter>
  <rowBreaks count="1" manualBreakCount="1">
    <brk id="25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Drop Down 2">
              <controlPr defaultSize="0" print="0" autoFill="0" autoLine="0" autoPict="0">
                <anchor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1752600</xdr:colOff>
                    <xdr:row>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Лист2">
    <tabColor theme="5"/>
  </sheetPr>
  <dimension ref="A1:BM40"/>
  <sheetViews>
    <sheetView topLeftCell="A22" zoomScale="75" zoomScaleNormal="75" workbookViewId="0">
      <selection activeCell="G37" sqref="G37"/>
    </sheetView>
  </sheetViews>
  <sheetFormatPr defaultRowHeight="12.75" x14ac:dyDescent="0.2"/>
  <cols>
    <col min="1" max="1" width="62.28515625" customWidth="1"/>
    <col min="2" max="2" width="3.85546875" bestFit="1" customWidth="1"/>
    <col min="3" max="3" width="9" bestFit="1" customWidth="1"/>
    <col min="4" max="4" width="15.85546875" customWidth="1"/>
    <col min="5" max="6" width="13" customWidth="1"/>
    <col min="7" max="7" width="7.7109375" bestFit="1" customWidth="1"/>
    <col min="8" max="8" width="14.42578125" customWidth="1"/>
    <col min="9" max="9" width="15.5703125" bestFit="1" customWidth="1"/>
    <col min="10" max="10" width="19.85546875" bestFit="1" customWidth="1"/>
    <col min="11" max="12" width="10.42578125" customWidth="1"/>
    <col min="13" max="14" width="13.140625" customWidth="1"/>
    <col min="15" max="15" width="7.7109375" bestFit="1" customWidth="1"/>
    <col min="16" max="16" width="15" bestFit="1" customWidth="1"/>
    <col min="17" max="18" width="15" customWidth="1"/>
    <col min="20" max="20" width="40.7109375" bestFit="1" customWidth="1"/>
    <col min="21" max="21" width="13.5703125" bestFit="1" customWidth="1"/>
    <col min="22" max="22" width="54.5703125" customWidth="1"/>
    <col min="65" max="65" width="13.140625" hidden="1" customWidth="1"/>
  </cols>
  <sheetData>
    <row r="1" spans="1:65" ht="28.5" customHeight="1" x14ac:dyDescent="0.2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121" t="s">
        <v>182</v>
      </c>
      <c r="R1" s="121" t="s">
        <v>183</v>
      </c>
      <c r="T1" s="36"/>
      <c r="U1" s="36"/>
    </row>
    <row r="2" spans="1:65" ht="25.5" customHeight="1" x14ac:dyDescent="0.2">
      <c r="A2" s="35" t="str">
        <f>IF(BM6=1,BM7,IF(BM6=2,BM8,IF(BM6=3,BM9,IF(BM6=4,BM10,BM11))))</f>
        <v>Годовая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122"/>
      <c r="R2" s="122"/>
      <c r="T2" s="36"/>
      <c r="U2" s="36"/>
    </row>
    <row r="3" spans="1:65" ht="36" customHeight="1" x14ac:dyDescent="0.2">
      <c r="A3" s="115" t="s">
        <v>5</v>
      </c>
      <c r="B3" s="120" t="s">
        <v>55</v>
      </c>
      <c r="C3" s="120" t="s">
        <v>0</v>
      </c>
      <c r="D3" s="115" t="s">
        <v>36</v>
      </c>
      <c r="E3" s="115" t="s">
        <v>1</v>
      </c>
      <c r="F3" s="115"/>
      <c r="G3" s="115"/>
      <c r="H3" s="115"/>
      <c r="I3" s="115" t="s">
        <v>38</v>
      </c>
      <c r="J3" s="115" t="s">
        <v>39</v>
      </c>
      <c r="K3" s="115" t="s">
        <v>35</v>
      </c>
      <c r="L3" s="115"/>
      <c r="M3" s="115"/>
      <c r="N3" s="115"/>
      <c r="O3" s="115"/>
      <c r="P3" s="115"/>
      <c r="Q3" s="122"/>
      <c r="R3" s="122"/>
      <c r="T3" s="36"/>
      <c r="U3" s="36"/>
    </row>
    <row r="4" spans="1:65" ht="18.75" x14ac:dyDescent="0.2">
      <c r="A4" s="115"/>
      <c r="B4" s="120"/>
      <c r="C4" s="120"/>
      <c r="D4" s="115"/>
      <c r="E4" s="115" t="s">
        <v>2</v>
      </c>
      <c r="F4" s="115"/>
      <c r="G4" s="115" t="s">
        <v>3</v>
      </c>
      <c r="H4" s="115"/>
      <c r="I4" s="115"/>
      <c r="J4" s="115"/>
      <c r="K4" s="115" t="s">
        <v>7</v>
      </c>
      <c r="L4" s="115" t="s">
        <v>52</v>
      </c>
      <c r="M4" s="115" t="s">
        <v>53</v>
      </c>
      <c r="N4" s="115"/>
      <c r="O4" s="115"/>
      <c r="P4" s="115"/>
      <c r="Q4" s="122"/>
      <c r="R4" s="122"/>
      <c r="T4" s="36"/>
      <c r="U4" s="36"/>
    </row>
    <row r="5" spans="1:65" ht="21" customHeight="1" x14ac:dyDescent="0.2">
      <c r="A5" s="115"/>
      <c r="B5" s="120"/>
      <c r="C5" s="120"/>
      <c r="D5" s="115"/>
      <c r="E5" s="115" t="s">
        <v>8</v>
      </c>
      <c r="F5" s="115" t="s">
        <v>9</v>
      </c>
      <c r="G5" s="116" t="s">
        <v>37</v>
      </c>
      <c r="H5" s="116" t="s">
        <v>54</v>
      </c>
      <c r="I5" s="115"/>
      <c r="J5" s="115"/>
      <c r="K5" s="115"/>
      <c r="L5" s="115"/>
      <c r="M5" s="115" t="s">
        <v>2</v>
      </c>
      <c r="N5" s="115"/>
      <c r="O5" s="115" t="s">
        <v>3</v>
      </c>
      <c r="P5" s="115"/>
      <c r="Q5" s="122"/>
      <c r="R5" s="122"/>
      <c r="T5" s="36"/>
      <c r="U5" s="36"/>
    </row>
    <row r="6" spans="1:65" ht="37.5" x14ac:dyDescent="0.2">
      <c r="A6" s="115"/>
      <c r="B6" s="120"/>
      <c r="C6" s="120"/>
      <c r="D6" s="115"/>
      <c r="E6" s="115"/>
      <c r="F6" s="115"/>
      <c r="G6" s="117"/>
      <c r="H6" s="117"/>
      <c r="I6" s="115"/>
      <c r="J6" s="115"/>
      <c r="K6" s="115"/>
      <c r="L6" s="115"/>
      <c r="M6" s="4" t="s">
        <v>8</v>
      </c>
      <c r="N6" s="4" t="s">
        <v>9</v>
      </c>
      <c r="O6" s="4" t="s">
        <v>37</v>
      </c>
      <c r="P6" s="4" t="s">
        <v>54</v>
      </c>
      <c r="Q6" s="123"/>
      <c r="R6" s="123"/>
      <c r="T6" s="36"/>
      <c r="U6" s="49"/>
      <c r="BM6" s="28">
        <v>5</v>
      </c>
    </row>
    <row r="7" spans="1:65" ht="9" customHeight="1" x14ac:dyDescent="0.2">
      <c r="A7" s="16" t="s">
        <v>31</v>
      </c>
      <c r="B7" s="17" t="s">
        <v>32</v>
      </c>
      <c r="C7" s="16" t="s">
        <v>33</v>
      </c>
      <c r="D7" s="16" t="s">
        <v>34</v>
      </c>
      <c r="E7" s="16" t="s">
        <v>40</v>
      </c>
      <c r="F7" s="16" t="s">
        <v>41</v>
      </c>
      <c r="G7" s="16" t="s">
        <v>42</v>
      </c>
      <c r="H7" s="16" t="s">
        <v>43</v>
      </c>
      <c r="I7" s="16" t="s">
        <v>44</v>
      </c>
      <c r="J7" s="16" t="s">
        <v>45</v>
      </c>
      <c r="K7" s="16" t="s">
        <v>46</v>
      </c>
      <c r="L7" s="16" t="s">
        <v>47</v>
      </c>
      <c r="M7" s="16" t="s">
        <v>48</v>
      </c>
      <c r="N7" s="16" t="s">
        <v>49</v>
      </c>
      <c r="O7" s="16" t="s">
        <v>50</v>
      </c>
      <c r="P7" s="16" t="s">
        <v>51</v>
      </c>
      <c r="Q7" s="98"/>
      <c r="R7" s="98"/>
      <c r="T7" s="36"/>
      <c r="U7" s="36"/>
      <c r="BM7" s="29" t="s">
        <v>69</v>
      </c>
    </row>
    <row r="8" spans="1:65" ht="36" x14ac:dyDescent="0.2">
      <c r="A8" s="13" t="s">
        <v>27</v>
      </c>
      <c r="B8" s="19" t="s">
        <v>60</v>
      </c>
      <c r="C8" s="7">
        <v>100</v>
      </c>
      <c r="D8" s="8">
        <f>IF($BM$6=1,SUM(Январь:Март!D6),IF($BM$6=2,SUM(Апрель:Июнь!D6),IF($BM$6=3,SUM(Июль:Сентябрь!D6),IF($BM$6=4,SUM(Октябрь:Декабрь!D6),SUM(Январь:Декабрь!D6)))))</f>
        <v>0</v>
      </c>
      <c r="E8" s="8">
        <f>IF($BM$6=1,SUM(Январь:Март!E6),IF($BM$6=2,SUM(Апрель:Июнь!E6),IF($BM$6=3,SUM(Июль:Сентябрь!E6),IF($BM$6=4,SUM(Октябрь:Декабрь!E6),SUM(Январь:Декабрь!E6)))))</f>
        <v>0</v>
      </c>
      <c r="F8" s="8">
        <f>IF($BM$6=1,SUM(Январь:Март!F6),IF($BM$6=2,SUM(Апрель:Июнь!F6),IF($BM$6=3,SUM(Июль:Сентябрь!F6),IF($BM$6=4,SUM(Октябрь:Декабрь!F6),SUM(Январь:Декабрь!F6)))))</f>
        <v>0</v>
      </c>
      <c r="G8" s="8">
        <f>IF($BM$6=1,SUM(Январь:Март!G6),IF($BM$6=2,SUM(Апрель:Июнь!G6),IF($BM$6=3,SUM(Июль:Сентябрь!G6),IF($BM$6=4,SUM(Октябрь:Декабрь!G6),SUM(Январь:Декабрь!G6)))))</f>
        <v>0</v>
      </c>
      <c r="H8" s="8">
        <f>IF($BM$6=1,SUM(Январь:Март!H6),IF($BM$6=2,SUM(Апрель:Июнь!H6),IF($BM$6=3,SUM(Июль:Сентябрь!H6),IF($BM$6=4,SUM(Октябрь:Декабрь!H6),SUM(Январь:Декабрь!H6)))))</f>
        <v>0</v>
      </c>
      <c r="I8" s="8">
        <f>IF($BM$6=1,SUM(Январь:Март!I6),IF($BM$6=2,SUM(Апрель:Июнь!I6),IF($BM$6=3,SUM(Июль:Сентябрь!I6),IF($BM$6=4,SUM(Октябрь:Декабрь!I6),SUM(Январь:Декабрь!I6)))))</f>
        <v>0</v>
      </c>
      <c r="J8" s="8">
        <f>IF($BM$6=1,SUM(Январь:Март!J6),IF($BM$6=2,SUM(Апрель:Июнь!J6),IF($BM$6=3,SUM(Июль:Сентябрь!J6),IF($BM$6=4,SUM(Октябрь:Декабрь!J6),SUM(Январь:Декабрь!J6)))))</f>
        <v>0</v>
      </c>
      <c r="K8" s="8">
        <f>IF($BM$6=1,SUM(Январь:Март!K6),IF($BM$6=2,SUM(Апрель:Июнь!K6),IF($BM$6=3,SUM(Июль:Сентябрь!K6),IF($BM$6=4,SUM(Октябрь:Декабрь!K6),SUM(Январь:Декабрь!K6)))))</f>
        <v>0</v>
      </c>
      <c r="L8" s="8">
        <f>IF($BM$6=1,SUM(Январь:Март!L6),IF($BM$6=2,SUM(Апрель:Июнь!L6),IF($BM$6=3,SUM(Июль:Сентябрь!L6),IF($BM$6=4,SUM(Октябрь:Декабрь!L6),SUM(Январь:Декабрь!L6)))))</f>
        <v>0</v>
      </c>
      <c r="M8" s="8">
        <f>IF($BM$6=1,SUM(Январь:Март!M6),IF($BM$6=2,SUM(Апрель:Июнь!M6),IF($BM$6=3,SUM(Июль:Сентябрь!M6),IF($BM$6=4,SUM(Октябрь:Декабрь!M6),SUM(Январь:Декабрь!M6)))))</f>
        <v>0</v>
      </c>
      <c r="N8" s="8">
        <f>IF($BM$6=1,SUM(Январь:Март!N6),IF($BM$6=2,SUM(Апрель:Июнь!N6),IF($BM$6=3,SUM(Июль:Сентябрь!N6),IF($BM$6=4,SUM(Октябрь:Декабрь!N6),SUM(Январь:Декабрь!N6)))))</f>
        <v>0</v>
      </c>
      <c r="O8" s="8">
        <f>IF($BM$6=1,SUM(Январь:Март!O6),IF($BM$6=2,SUM(Апрель:Июнь!O6),IF($BM$6=3,SUM(Июль:Сентябрь!O6),IF($BM$6=4,SUM(Октябрь:Декабрь!O6),SUM(Январь:Декабрь!O6)))))</f>
        <v>0</v>
      </c>
      <c r="P8" s="8">
        <f>IF($BM$6=1,SUM(Январь:Март!P6),IF($BM$6=2,SUM(Апрель:Июнь!P6),IF($BM$6=3,SUM(Июль:Сентябрь!P6),IF($BM$6=4,SUM(Октябрь:Декабрь!P6),SUM(Январь:Декабрь!P6)))))</f>
        <v>0</v>
      </c>
      <c r="Q8" s="98">
        <f>IF($BM$6=1,SUM(Январь:Март!Q6),IF($BM$6=2,SUM(Апрель:Июнь!Q6),IF($BM$6=3,SUM(Июль:Сентябрь!Q6),IF($BM$6=4,SUM(Октябрь:Декабрь!Q6),SUM(Январь:Декабрь!Q6)))))</f>
        <v>0</v>
      </c>
      <c r="R8" s="98">
        <f>IF($BM$6=1,SUM(Январь:Март!R6),IF($BM$6=2,SUM(Апрель:Июнь!R6),IF($BM$6=3,SUM(Июль:Сентябрь!R6),IF($BM$6=4,SUM(Октябрь:Декабрь!R6),SUM(Январь:Декабрь!R6)))))</f>
        <v>0</v>
      </c>
      <c r="T8" s="37" t="s">
        <v>119</v>
      </c>
      <c r="U8" s="38" t="e">
        <f>D8*100/Население!B2</f>
        <v>#DIV/0!</v>
      </c>
      <c r="V8" s="54" t="s">
        <v>128</v>
      </c>
      <c r="BM8" s="30" t="s">
        <v>70</v>
      </c>
    </row>
    <row r="9" spans="1:65" ht="36" x14ac:dyDescent="0.2">
      <c r="A9" s="13" t="s">
        <v>10</v>
      </c>
      <c r="B9" s="19" t="s">
        <v>61</v>
      </c>
      <c r="C9" s="7">
        <v>119</v>
      </c>
      <c r="D9" s="8">
        <f>IF($BM$6=1,SUM(Январь:Март!D7),IF($BM$6=2,SUM(Апрель:Июнь!D7),IF($BM$6=3,SUM(Июль:Сентябрь!D7),IF($BM$6=4,SUM(Октябрь:Декабрь!D7),SUM(Январь:Декабрь!D7)))))</f>
        <v>0</v>
      </c>
      <c r="E9" s="8">
        <f>IF($BM$6=1,SUM(Январь:Март!E7),IF($BM$6=2,SUM(Апрель:Июнь!E7),IF($BM$6=3,SUM(Июль:Сентябрь!E7),IF($BM$6=4,SUM(Октябрь:Декабрь!E7),SUM(Январь:Декабрь!E7)))))</f>
        <v>0</v>
      </c>
      <c r="F9" s="8">
        <f>IF($BM$6=1,SUM(Январь:Март!F7),IF($BM$6=2,SUM(Апрель:Июнь!F7),IF($BM$6=3,SUM(Июль:Сентябрь!F7),IF($BM$6=4,SUM(Октябрь:Декабрь!F7),SUM(Январь:Декабрь!F7)))))</f>
        <v>0</v>
      </c>
      <c r="G9" s="8">
        <f>IF($BM$6=1,SUM(Январь:Март!G7),IF($BM$6=2,SUM(Апрель:Июнь!G7),IF($BM$6=3,SUM(Июль:Сентябрь!G7),IF($BM$6=4,SUM(Октябрь:Декабрь!G7),SUM(Январь:Декабрь!G7)))))</f>
        <v>0</v>
      </c>
      <c r="H9" s="8">
        <f>IF($BM$6=1,SUM(Январь:Март!H7),IF($BM$6=2,SUM(Апрель:Июнь!H7),IF($BM$6=3,SUM(Июль:Сентябрь!H7),IF($BM$6=4,SUM(Октябрь:Декабрь!H7),SUM(Январь:Декабрь!H7)))))</f>
        <v>0</v>
      </c>
      <c r="I9" s="8">
        <f>IF($BM$6=1,SUM(Январь:Март!I7),IF($BM$6=2,SUM(Апрель:Июнь!I7),IF($BM$6=3,SUM(Июль:Сентябрь!I7),IF($BM$6=4,SUM(Октябрь:Декабрь!I7),SUM(Январь:Декабрь!I7)))))</f>
        <v>0</v>
      </c>
      <c r="J9" s="8">
        <f>IF($BM$6=1,SUM(Январь:Март!J7),IF($BM$6=2,SUM(Апрель:Июнь!J7),IF($BM$6=3,SUM(Июль:Сентябрь!J7),IF($BM$6=4,SUM(Октябрь:Декабрь!J7),SUM(Январь:Декабрь!J7)))))</f>
        <v>0</v>
      </c>
      <c r="K9" s="8">
        <f>IF($BM$6=1,SUM(Январь:Март!K7),IF($BM$6=2,SUM(Апрель:Июнь!K7),IF($BM$6=3,SUM(Июль:Сентябрь!K7),IF($BM$6=4,SUM(Октябрь:Декабрь!K7),SUM(Январь:Декабрь!K7)))))</f>
        <v>0</v>
      </c>
      <c r="L9" s="8">
        <f>IF($BM$6=1,SUM(Январь:Март!L7),IF($BM$6=2,SUM(Апрель:Июнь!L7),IF($BM$6=3,SUM(Июль:Сентябрь!L7),IF($BM$6=4,SUM(Октябрь:Декабрь!L7),SUM(Январь:Декабрь!L7)))))</f>
        <v>0</v>
      </c>
      <c r="M9" s="8">
        <f>IF($BM$6=1,SUM(Январь:Март!M7),IF($BM$6=2,SUM(Апрель:Июнь!M7),IF($BM$6=3,SUM(Июль:Сентябрь!M7),IF($BM$6=4,SUM(Октябрь:Декабрь!M7),SUM(Январь:Декабрь!M7)))))</f>
        <v>0</v>
      </c>
      <c r="N9" s="8">
        <f>IF($BM$6=1,SUM(Январь:Март!N7),IF($BM$6=2,SUM(Апрель:Июнь!N7),IF($BM$6=3,SUM(Июль:Сентябрь!N7),IF($BM$6=4,SUM(Октябрь:Декабрь!N7),SUM(Январь:Декабрь!N7)))))</f>
        <v>0</v>
      </c>
      <c r="O9" s="8">
        <f>IF($BM$6=1,SUM(Январь:Март!O7),IF($BM$6=2,SUM(Апрель:Июнь!O7),IF($BM$6=3,SUM(Июль:Сентябрь!O7),IF($BM$6=4,SUM(Октябрь:Декабрь!O7),SUM(Январь:Декабрь!O7)))))</f>
        <v>0</v>
      </c>
      <c r="P9" s="8">
        <f>IF($BM$6=1,SUM(Январь:Март!P7),IF($BM$6=2,SUM(Апрель:Июнь!P7),IF($BM$6=3,SUM(Июль:Сентябрь!P7),IF($BM$6=4,SUM(Октябрь:Декабрь!P7),SUM(Январь:Декабрь!P7)))))</f>
        <v>0</v>
      </c>
      <c r="Q9" s="98">
        <f>IF($BM$6=1,SUM(Январь:Март!Q7),IF($BM$6=2,SUM(Апрель:Июнь!Q7),IF($BM$6=3,SUM(Июль:Сентябрь!Q7),IF($BM$6=4,SUM(Октябрь:Декабрь!Q7),SUM(Январь:Декабрь!Q7)))))</f>
        <v>0</v>
      </c>
      <c r="R9" s="98">
        <f>IF($BM$6=1,SUM(Январь:Март!R7),IF($BM$6=2,SUM(Апрель:Июнь!R7),IF($BM$6=3,SUM(Июль:Сентябрь!R7),IF($BM$6=4,SUM(Октябрь:Декабрь!R7),SUM(Январь:Декабрь!R7)))))</f>
        <v>0</v>
      </c>
      <c r="T9" s="37" t="s">
        <v>118</v>
      </c>
      <c r="U9" s="38">
        <f>IFERROR(D22*100/$D$8,0)</f>
        <v>0</v>
      </c>
      <c r="BM9" s="29" t="s">
        <v>71</v>
      </c>
    </row>
    <row r="10" spans="1:65" ht="38.25" x14ac:dyDescent="0.2">
      <c r="A10" s="9" t="s">
        <v>6</v>
      </c>
      <c r="B10" s="20" t="s">
        <v>62</v>
      </c>
      <c r="C10" s="11">
        <v>108</v>
      </c>
      <c r="D10" s="2">
        <f>IF($BM$6=1,SUM(Январь:Март!D8),IF($BM$6=2,SUM(Апрель:Июнь!D8),IF($BM$6=3,SUM(Июль:Сентябрь!D8),IF($BM$6=4,SUM(Октябрь:Декабрь!D8),SUM(Январь:Декабрь!D8)))))</f>
        <v>0</v>
      </c>
      <c r="E10" s="2">
        <f>IF($BM$6=1,SUM(Январь:Март!E8),IF($BM$6=2,SUM(Апрель:Июнь!E8),IF($BM$6=3,SUM(Июль:Сентябрь!E8),IF($BM$6=4,SUM(Октябрь:Декабрь!E8),SUM(Январь:Декабрь!E8)))))</f>
        <v>0</v>
      </c>
      <c r="F10" s="2">
        <f>IF($BM$6=1,SUM(Январь:Март!F8),IF($BM$6=2,SUM(Апрель:Июнь!F8),IF($BM$6=3,SUM(Июль:Сентябрь!F8),IF($BM$6=4,SUM(Октябрь:Декабрь!F8),SUM(Январь:Декабрь!F8)))))</f>
        <v>0</v>
      </c>
      <c r="G10" s="2">
        <f>IF($BM$6=1,SUM(Январь:Март!G8),IF($BM$6=2,SUM(Апрель:Июнь!G8),IF($BM$6=3,SUM(Июль:Сентябрь!G8),IF($BM$6=4,SUM(Октябрь:Декабрь!G8),SUM(Январь:Декабрь!G8)))))</f>
        <v>0</v>
      </c>
      <c r="H10" s="2">
        <f>IF($BM$6=1,SUM(Январь:Март!H8),IF($BM$6=2,SUM(Апрель:Июнь!H8),IF($BM$6=3,SUM(Июль:Сентябрь!H8),IF($BM$6=4,SUM(Октябрь:Декабрь!H8),SUM(Январь:Декабрь!H8)))))</f>
        <v>0</v>
      </c>
      <c r="I10" s="2">
        <f>IF($BM$6=1,SUM(Январь:Март!I8),IF($BM$6=2,SUM(Апрель:Июнь!I8),IF($BM$6=3,SUM(Июль:Сентябрь!I8),IF($BM$6=4,SUM(Октябрь:Декабрь!I8),SUM(Январь:Декабрь!I8)))))</f>
        <v>0</v>
      </c>
      <c r="J10" s="2">
        <f>IF($BM$6=1,SUM(Январь:Март!J8),IF($BM$6=2,SUM(Апрель:Июнь!J8),IF($BM$6=3,SUM(Июль:Сентябрь!J8),IF($BM$6=4,SUM(Октябрь:Декабрь!J8),SUM(Январь:Декабрь!J8)))))</f>
        <v>0</v>
      </c>
      <c r="K10" s="2">
        <f>IF($BM$6=1,SUM(Январь:Март!K8),IF($BM$6=2,SUM(Апрель:Июнь!K8),IF($BM$6=3,SUM(Июль:Сентябрь!K8),IF($BM$6=4,SUM(Октябрь:Декабрь!K8),SUM(Январь:Декабрь!K8)))))</f>
        <v>0</v>
      </c>
      <c r="L10" s="2">
        <f>IF($BM$6=1,SUM(Январь:Март!L8),IF($BM$6=2,SUM(Апрель:Июнь!L8),IF($BM$6=3,SUM(Июль:Сентябрь!L8),IF($BM$6=4,SUM(Октябрь:Декабрь!L8),SUM(Январь:Декабрь!L8)))))</f>
        <v>0</v>
      </c>
      <c r="M10" s="2">
        <f>IF($BM$6=1,SUM(Январь:Март!M8),IF($BM$6=2,SUM(Апрель:Июнь!M8),IF($BM$6=3,SUM(Июль:Сентябрь!M8),IF($BM$6=4,SUM(Октябрь:Декабрь!M8),SUM(Январь:Декабрь!M8)))))</f>
        <v>0</v>
      </c>
      <c r="N10" s="2">
        <f>IF($BM$6=1,SUM(Январь:Март!N8),IF($BM$6=2,SUM(Апрель:Июнь!N8),IF($BM$6=3,SUM(Июль:Сентябрь!N8),IF($BM$6=4,SUM(Октябрь:Декабрь!N8),SUM(Январь:Декабрь!N8)))))</f>
        <v>0</v>
      </c>
      <c r="O10" s="2">
        <f>IF($BM$6=1,SUM(Январь:Март!O8),IF($BM$6=2,SUM(Апрель:Июнь!O8),IF($BM$6=3,SUM(Июль:Сентябрь!O8),IF($BM$6=4,SUM(Октябрь:Декабрь!O8),SUM(Январь:Декабрь!O8)))))</f>
        <v>0</v>
      </c>
      <c r="P10" s="2">
        <f>IF($BM$6=1,SUM(Январь:Март!P8),IF($BM$6=2,SUM(Апрель:Июнь!P8),IF($BM$6=3,SUM(Июль:Сентябрь!P8),IF($BM$6=4,SUM(Октябрь:Декабрь!P8),SUM(Январь:Декабрь!P8)))))</f>
        <v>0</v>
      </c>
      <c r="Q10" s="98">
        <f>IF($BM$6=1,SUM(Январь:Март!Q8),IF($BM$6=2,SUM(Апрель:Июнь!Q8),IF($BM$6=3,SUM(Июль:Сентябрь!Q8),IF($BM$6=4,SUM(Октябрь:Декабрь!Q8),SUM(Январь:Декабрь!Q8)))))</f>
        <v>0</v>
      </c>
      <c r="R10" s="98">
        <f>IF($BM$6=1,SUM(Январь:Март!R8),IF($BM$6=2,SUM(Апрель:Июнь!R8),IF($BM$6=3,SUM(Июль:Сентябрь!R8),IF($BM$6=4,SUM(Октябрь:Декабрь!R8),SUM(Январь:Декабрь!R8)))))</f>
        <v>0</v>
      </c>
      <c r="T10" s="50" t="s">
        <v>115</v>
      </c>
      <c r="U10" s="38">
        <f>IFERROR(D23*100/$D$8,0)</f>
        <v>0</v>
      </c>
      <c r="BM10" s="29" t="s">
        <v>72</v>
      </c>
    </row>
    <row r="11" spans="1:65" ht="54" x14ac:dyDescent="0.2">
      <c r="A11" s="9" t="s">
        <v>11</v>
      </c>
      <c r="B11" s="20" t="s">
        <v>63</v>
      </c>
      <c r="C11" s="11">
        <v>115</v>
      </c>
      <c r="D11" s="5">
        <f>IF($BM$6=1,SUM(Январь:Март!D9),IF($BM$6=2,SUM(Апрель:Июнь!D9),IF($BM$6=3,SUM(Июль:Сентябрь!D9),IF($BM$6=4,SUM(Октябрь:Декабрь!D9),SUM(Январь:Декабрь!D9)))))</f>
        <v>0</v>
      </c>
      <c r="E11" s="5">
        <f>IF($BM$6=1,SUM(Январь:Март!E9),IF($BM$6=2,SUM(Апрель:Июнь!E9),IF($BM$6=3,SUM(Июль:Сентябрь!E9),IF($BM$6=4,SUM(Октябрь:Декабрь!E9),SUM(Январь:Декабрь!E9)))))</f>
        <v>0</v>
      </c>
      <c r="F11" s="5">
        <f>IF($BM$6=1,SUM(Январь:Март!F9),IF($BM$6=2,SUM(Апрель:Июнь!F9),IF($BM$6=3,SUM(Июль:Сентябрь!F9),IF($BM$6=4,SUM(Октябрь:Декабрь!F9),SUM(Январь:Декабрь!F9)))))</f>
        <v>0</v>
      </c>
      <c r="G11" s="5">
        <f>IF($BM$6=1,SUM(Январь:Март!G9),IF($BM$6=2,SUM(Апрель:Июнь!G9),IF($BM$6=3,SUM(Июль:Сентябрь!G9),IF($BM$6=4,SUM(Октябрь:Декабрь!G9),SUM(Январь:Декабрь!G9)))))</f>
        <v>0</v>
      </c>
      <c r="H11" s="5">
        <f>IF($BM$6=1,SUM(Январь:Март!H9),IF($BM$6=2,SUM(Апрель:Июнь!H9),IF($BM$6=3,SUM(Июль:Сентябрь!H9),IF($BM$6=4,SUM(Октябрь:Декабрь!H9),SUM(Январь:Декабрь!H9)))))</f>
        <v>0</v>
      </c>
      <c r="I11" s="5">
        <f>IF($BM$6=1,SUM(Январь:Март!I9),IF($BM$6=2,SUM(Апрель:Июнь!I9),IF($BM$6=3,SUM(Июль:Сентябрь!I9),IF($BM$6=4,SUM(Октябрь:Декабрь!I9),SUM(Январь:Декабрь!I9)))))</f>
        <v>0</v>
      </c>
      <c r="J11" s="5">
        <f>IF($BM$6=1,SUM(Январь:Март!J9),IF($BM$6=2,SUM(Апрель:Июнь!J9),IF($BM$6=3,SUM(Июль:Сентябрь!J9),IF($BM$6=4,SUM(Октябрь:Декабрь!J9),SUM(Январь:Декабрь!J9)))))</f>
        <v>0</v>
      </c>
      <c r="K11" s="5">
        <f>IF($BM$6=1,SUM(Январь:Март!K9),IF($BM$6=2,SUM(Апрель:Июнь!K9),IF($BM$6=3,SUM(Июль:Сентябрь!K9),IF($BM$6=4,SUM(Октябрь:Декабрь!K9),SUM(Январь:Декабрь!K9)))))</f>
        <v>0</v>
      </c>
      <c r="L11" s="5">
        <f>IF($BM$6=1,SUM(Январь:Март!L9),IF($BM$6=2,SUM(Апрель:Июнь!L9),IF($BM$6=3,SUM(Июль:Сентябрь!L9),IF($BM$6=4,SUM(Октябрь:Декабрь!L9),SUM(Январь:Декабрь!L9)))))</f>
        <v>0</v>
      </c>
      <c r="M11" s="5">
        <f>IF($BM$6=1,SUM(Январь:Март!M9),IF($BM$6=2,SUM(Апрель:Июнь!M9),IF($BM$6=3,SUM(Июль:Сентябрь!M9),IF($BM$6=4,SUM(Октябрь:Декабрь!M9),SUM(Январь:Декабрь!M9)))))</f>
        <v>0</v>
      </c>
      <c r="N11" s="5">
        <f>IF($BM$6=1,SUM(Январь:Март!N9),IF($BM$6=2,SUM(Апрель:Июнь!N9),IF($BM$6=3,SUM(Июль:Сентябрь!N9),IF($BM$6=4,SUM(Октябрь:Декабрь!N9),SUM(Январь:Декабрь!N9)))))</f>
        <v>0</v>
      </c>
      <c r="O11" s="5">
        <f>IF($BM$6=1,SUM(Январь:Март!O9),IF($BM$6=2,SUM(Апрель:Июнь!O9),IF($BM$6=3,SUM(Июль:Сентябрь!O9),IF($BM$6=4,SUM(Октябрь:Декабрь!O9),SUM(Январь:Декабрь!O9)))))</f>
        <v>0</v>
      </c>
      <c r="P11" s="5">
        <f>IF($BM$6=1,SUM(Январь:Март!P9),IF($BM$6=2,SUM(Апрель:Июнь!P9),IF($BM$6=3,SUM(Июль:Сентябрь!P9),IF($BM$6=4,SUM(Октябрь:Декабрь!P9),SUM(Январь:Декабрь!P9)))))</f>
        <v>0</v>
      </c>
      <c r="Q11" s="98">
        <f>IF($BM$6=1,SUM(Январь:Март!Q9),IF($BM$6=2,SUM(Апрель:Июнь!Q9),IF($BM$6=3,SUM(Июль:Сентябрь!Q9),IF($BM$6=4,SUM(Октябрь:Декабрь!Q9),SUM(Январь:Декабрь!Q9)))))</f>
        <v>0</v>
      </c>
      <c r="R11" s="98">
        <f>IF($BM$6=1,SUM(Январь:Март!R9),IF($BM$6=2,SUM(Апрель:Июнь!R9),IF($BM$6=3,SUM(Июль:Сентябрь!R9),IF($BM$6=4,SUM(Октябрь:Декабрь!R9),SUM(Январь:Декабрь!R9)))))</f>
        <v>0</v>
      </c>
      <c r="T11" s="50" t="s">
        <v>123</v>
      </c>
      <c r="U11" s="38">
        <f>IFERROR(SUM(D15:D18,D21,D29,#REF!,#REF!)*100/D8,0)</f>
        <v>0</v>
      </c>
      <c r="BM11" s="29" t="s">
        <v>73</v>
      </c>
    </row>
    <row r="12" spans="1:65" ht="72" x14ac:dyDescent="0.2">
      <c r="A12" s="9" t="s">
        <v>12</v>
      </c>
      <c r="B12" s="20" t="s">
        <v>64</v>
      </c>
      <c r="C12" s="11">
        <v>111</v>
      </c>
      <c r="D12" s="2">
        <f>IF($BM$6=1,SUM(Январь:Март!D10),IF($BM$6=2,SUM(Апрель:Июнь!D10),IF($BM$6=3,SUM(Июль:Сентябрь!D10),IF($BM$6=4,SUM(Октябрь:Декабрь!D10),SUM(Январь:Декабрь!D10)))))</f>
        <v>0</v>
      </c>
      <c r="E12" s="2">
        <f>IF($BM$6=1,SUM(Январь:Март!E10),IF($BM$6=2,SUM(Апрель:Июнь!E10),IF($BM$6=3,SUM(Июль:Сентябрь!E10),IF($BM$6=4,SUM(Октябрь:Декабрь!E10),SUM(Январь:Декабрь!E10)))))</f>
        <v>0</v>
      </c>
      <c r="F12" s="2">
        <f>IF($BM$6=1,SUM(Январь:Март!F10),IF($BM$6=2,SUM(Апрель:Июнь!F10),IF($BM$6=3,SUM(Июль:Сентябрь!F10),IF($BM$6=4,SUM(Октябрь:Декабрь!F10),SUM(Январь:Декабрь!F10)))))</f>
        <v>0</v>
      </c>
      <c r="G12" s="2">
        <f>IF($BM$6=1,SUM(Январь:Март!G10),IF($BM$6=2,SUM(Апрель:Июнь!G10),IF($BM$6=3,SUM(Июль:Сентябрь!G10),IF($BM$6=4,SUM(Октябрь:Декабрь!G10),SUM(Январь:Декабрь!G10)))))</f>
        <v>0</v>
      </c>
      <c r="H12" s="2">
        <f>IF($BM$6=1,SUM(Январь:Март!H10),IF($BM$6=2,SUM(Апрель:Июнь!H10),IF($BM$6=3,SUM(Июль:Сентябрь!H10),IF($BM$6=4,SUM(Октябрь:Декабрь!H10),SUM(Январь:Декабрь!H10)))))</f>
        <v>0</v>
      </c>
      <c r="I12" s="2">
        <f>IF($BM$6=1,SUM(Январь:Март!I10),IF($BM$6=2,SUM(Апрель:Июнь!I10),IF($BM$6=3,SUM(Июль:Сентябрь!I10),IF($BM$6=4,SUM(Октябрь:Декабрь!I10),SUM(Январь:Декабрь!I10)))))</f>
        <v>0</v>
      </c>
      <c r="J12" s="2">
        <f>IF($BM$6=1,SUM(Январь:Март!J10),IF($BM$6=2,SUM(Апрель:Июнь!J10),IF($BM$6=3,SUM(Июль:Сентябрь!J10),IF($BM$6=4,SUM(Октябрь:Декабрь!J10),SUM(Январь:Декабрь!J10)))))</f>
        <v>0</v>
      </c>
      <c r="K12" s="2">
        <f>IF($BM$6=1,SUM(Январь:Март!K10),IF($BM$6=2,SUM(Апрель:Июнь!K10),IF($BM$6=3,SUM(Июль:Сентябрь!K10),IF($BM$6=4,SUM(Октябрь:Декабрь!K10),SUM(Январь:Декабрь!K10)))))</f>
        <v>0</v>
      </c>
      <c r="L12" s="2">
        <f>IF($BM$6=1,SUM(Январь:Март!L10),IF($BM$6=2,SUM(Апрель:Июнь!L10),IF($BM$6=3,SUM(Июль:Сентябрь!L10),IF($BM$6=4,SUM(Октябрь:Декабрь!L10),SUM(Январь:Декабрь!L10)))))</f>
        <v>0</v>
      </c>
      <c r="M12" s="2">
        <f>IF($BM$6=1,SUM(Январь:Март!M10),IF($BM$6=2,SUM(Апрель:Июнь!M10),IF($BM$6=3,SUM(Июль:Сентябрь!M10),IF($BM$6=4,SUM(Октябрь:Декабрь!M10),SUM(Январь:Декабрь!M10)))))</f>
        <v>0</v>
      </c>
      <c r="N12" s="2">
        <f>IF($BM$6=1,SUM(Январь:Март!N10),IF($BM$6=2,SUM(Апрель:Июнь!N10),IF($BM$6=3,SUM(Июль:Сентябрь!N10),IF($BM$6=4,SUM(Октябрь:Декабрь!N10),SUM(Январь:Декабрь!N10)))))</f>
        <v>0</v>
      </c>
      <c r="O12" s="2">
        <f>IF($BM$6=1,SUM(Январь:Март!O10),IF($BM$6=2,SUM(Апрель:Июнь!O10),IF($BM$6=3,SUM(Июль:Сентябрь!O10),IF($BM$6=4,SUM(Октябрь:Декабрь!O10),SUM(Январь:Декабрь!O10)))))</f>
        <v>0</v>
      </c>
      <c r="P12" s="2">
        <f>IF($BM$6=1,SUM(Январь:Март!P10),IF($BM$6=2,SUM(Апрель:Июнь!P10),IF($BM$6=3,SUM(Июль:Сентябрь!P10),IF($BM$6=4,SUM(Октябрь:Декабрь!P10),SUM(Январь:Декабрь!P10)))))</f>
        <v>0</v>
      </c>
      <c r="Q12" s="98">
        <f>IF($BM$6=1,SUM(Январь:Март!Q10),IF($BM$6=2,SUM(Апрель:Июнь!Q10),IF($BM$6=3,SUM(Июль:Сентябрь!Q10),IF($BM$6=4,SUM(Октябрь:Декабрь!Q10),SUM(Январь:Декабрь!Q10)))))</f>
        <v>0</v>
      </c>
      <c r="R12" s="98">
        <f>IF($BM$6=1,SUM(Январь:Март!R10),IF($BM$6=2,SUM(Апрель:Июнь!R10),IF($BM$6=3,SUM(Июль:Сентябрь!R10),IF($BM$6=4,SUM(Октябрь:Декабрь!R10),SUM(Январь:Декабрь!R10)))))</f>
        <v>0</v>
      </c>
      <c r="T12" s="37" t="s">
        <v>124</v>
      </c>
      <c r="U12" s="38">
        <f>IFERROR(SUM(D15,D16,D18)*100/D8,0)</f>
        <v>0</v>
      </c>
      <c r="AE12" s="18"/>
    </row>
    <row r="13" spans="1:65" ht="36" x14ac:dyDescent="0.2">
      <c r="A13" s="13" t="s">
        <v>28</v>
      </c>
      <c r="B13" s="21" t="s">
        <v>65</v>
      </c>
      <c r="C13" s="22">
        <v>126</v>
      </c>
      <c r="D13" s="23">
        <f>IF($BM$6=1,SUM(Январь:Март!D11),IF($BM$6=2,SUM(Апрель:Июнь!D11),IF($BM$6=3,SUM(Июль:Сентябрь!D11),IF($BM$6=4,SUM(Октябрь:Декабрь!D11),SUM(Январь:Декабрь!D11)))))</f>
        <v>0</v>
      </c>
      <c r="E13" s="23">
        <f>IF($BM$6=1,SUM(Январь:Март!E11),IF($BM$6=2,SUM(Апрель:Июнь!E11),IF($BM$6=3,SUM(Июль:Сентябрь!E11),IF($BM$6=4,SUM(Октябрь:Декабрь!E11),SUM(Январь:Декабрь!E11)))))</f>
        <v>0</v>
      </c>
      <c r="F13" s="23">
        <f>IF($BM$6=1,SUM(Январь:Март!F11),IF($BM$6=2,SUM(Апрель:Июнь!F11),IF($BM$6=3,SUM(Июль:Сентябрь!F11),IF($BM$6=4,SUM(Октябрь:Декабрь!F11),SUM(Январь:Декабрь!F11)))))</f>
        <v>0</v>
      </c>
      <c r="G13" s="23">
        <f>IF($BM$6=1,SUM(Январь:Март!G11),IF($BM$6=2,SUM(Апрель:Июнь!G11),IF($BM$6=3,SUM(Июль:Сентябрь!G11),IF($BM$6=4,SUM(Октябрь:Декабрь!G11),SUM(Январь:Декабрь!G11)))))</f>
        <v>0</v>
      </c>
      <c r="H13" s="23">
        <f>IF($BM$6=1,SUM(Январь:Март!H11),IF($BM$6=2,SUM(Апрель:Июнь!H11),IF($BM$6=3,SUM(Июль:Сентябрь!H11),IF($BM$6=4,SUM(Октябрь:Декабрь!H11),SUM(Январь:Декабрь!H11)))))</f>
        <v>0</v>
      </c>
      <c r="I13" s="23">
        <f>IF($BM$6=1,SUM(Январь:Март!I11),IF($BM$6=2,SUM(Апрель:Июнь!I11),IF($BM$6=3,SUM(Июль:Сентябрь!I11),IF($BM$6=4,SUM(Октябрь:Декабрь!I11),SUM(Январь:Декабрь!I11)))))</f>
        <v>0</v>
      </c>
      <c r="J13" s="23">
        <f>IF($BM$6=1,SUM(Январь:Март!J11),IF($BM$6=2,SUM(Апрель:Июнь!J11),IF($BM$6=3,SUM(Июль:Сентябрь!J11),IF($BM$6=4,SUM(Октябрь:Декабрь!J11),SUM(Январь:Декабрь!J11)))))</f>
        <v>0</v>
      </c>
      <c r="K13" s="23">
        <f>IF($BM$6=1,SUM(Январь:Март!K11),IF($BM$6=2,SUM(Апрель:Июнь!K11),IF($BM$6=3,SUM(Июль:Сентябрь!K11),IF($BM$6=4,SUM(Октябрь:Декабрь!K11),SUM(Январь:Декабрь!K11)))))</f>
        <v>0</v>
      </c>
      <c r="L13" s="23">
        <f>IF($BM$6=1,SUM(Январь:Март!L11),IF($BM$6=2,SUM(Апрель:Июнь!L11),IF($BM$6=3,SUM(Июль:Сентябрь!L11),IF($BM$6=4,SUM(Октябрь:Декабрь!L11),SUM(Январь:Декабрь!L11)))))</f>
        <v>0</v>
      </c>
      <c r="M13" s="23">
        <f>IF($BM$6=1,SUM(Январь:Март!M11),IF($BM$6=2,SUM(Апрель:Июнь!M11),IF($BM$6=3,SUM(Июль:Сентябрь!M11),IF($BM$6=4,SUM(Октябрь:Декабрь!M11),SUM(Январь:Декабрь!M11)))))</f>
        <v>0</v>
      </c>
      <c r="N13" s="23">
        <f>IF($BM$6=1,SUM(Январь:Март!N11),IF($BM$6=2,SUM(Апрель:Июнь!N11),IF($BM$6=3,SUM(Июль:Сентябрь!N11),IF($BM$6=4,SUM(Октябрь:Декабрь!N11),SUM(Январь:Декабрь!N11)))))</f>
        <v>0</v>
      </c>
      <c r="O13" s="23">
        <f>IF($BM$6=1,SUM(Январь:Март!O11),IF($BM$6=2,SUM(Апрель:Июнь!O11),IF($BM$6=3,SUM(Июль:Сентябрь!O11),IF($BM$6=4,SUM(Октябрь:Декабрь!O11),SUM(Январь:Декабрь!O11)))))</f>
        <v>0</v>
      </c>
      <c r="P13" s="23">
        <f>IF($BM$6=1,SUM(Январь:Март!P11),IF($BM$6=2,SUM(Апрель:Июнь!P11),IF($BM$6=3,SUM(Июль:Сентябрь!P11),IF($BM$6=4,SUM(Октябрь:Декабрь!P11),SUM(Январь:Декабрь!P11)))))</f>
        <v>0</v>
      </c>
      <c r="Q13" s="99">
        <f>IF($BM$6=1,SUM(Январь:Март!Q11),IF($BM$6=2,SUM(Апрель:Июнь!Q11),IF($BM$6=3,SUM(Июль:Сентябрь!Q11),IF($BM$6=4,SUM(Октябрь:Декабрь!Q11),SUM(Январь:Декабрь!Q11)))))</f>
        <v>0</v>
      </c>
      <c r="R13" s="99">
        <f>IF($BM$6=1,SUM(Январь:Март!R11),IF($BM$6=2,SUM(Апрель:Июнь!R11),IF($BM$6=3,SUM(Июль:Сентябрь!R11),IF($BM$6=4,SUM(Октябрь:Декабрь!R11),SUM(Январь:Декабрь!R11)))))</f>
        <v>0</v>
      </c>
      <c r="T13" s="37" t="s">
        <v>88</v>
      </c>
      <c r="U13" s="38">
        <f>IFERROR(D26*100/D8,0)</f>
        <v>0</v>
      </c>
      <c r="BM13" s="28">
        <v>1</v>
      </c>
    </row>
    <row r="14" spans="1:65" ht="54" x14ac:dyDescent="0.2">
      <c r="A14" s="9" t="s">
        <v>13</v>
      </c>
      <c r="B14" s="20" t="s">
        <v>66</v>
      </c>
      <c r="C14" s="11">
        <v>101</v>
      </c>
      <c r="D14" s="2">
        <f>IF($BM$6=1,SUM(Январь:Март!D12),IF($BM$6=2,SUM(Апрель:Июнь!D12),IF($BM$6=3,SUM(Июль:Сентябрь!D12),IF($BM$6=4,SUM(Октябрь:Декабрь!D12),SUM(Январь:Декабрь!D12)))))</f>
        <v>0</v>
      </c>
      <c r="E14" s="2">
        <f>IF($BM$6=1,SUM(Январь:Март!E12),IF($BM$6=2,SUM(Апрель:Июнь!E12),IF($BM$6=3,SUM(Июль:Сентябрь!E12),IF($BM$6=4,SUM(Октябрь:Декабрь!E12),SUM(Январь:Декабрь!E12)))))</f>
        <v>0</v>
      </c>
      <c r="F14" s="2">
        <f>IF($BM$6=1,SUM(Январь:Март!F12),IF($BM$6=2,SUM(Апрель:Июнь!F12),IF($BM$6=3,SUM(Июль:Сентябрь!F12),IF($BM$6=4,SUM(Октябрь:Декабрь!F12),SUM(Январь:Декабрь!F12)))))</f>
        <v>0</v>
      </c>
      <c r="G14" s="2">
        <f>IF($BM$6=1,SUM(Январь:Март!G12),IF($BM$6=2,SUM(Апрель:Июнь!G12),IF($BM$6=3,SUM(Июль:Сентябрь!G12),IF($BM$6=4,SUM(Октябрь:Декабрь!G12),SUM(Январь:Декабрь!G12)))))</f>
        <v>0</v>
      </c>
      <c r="H14" s="2">
        <f>IF($BM$6=1,SUM(Январь:Март!H12),IF($BM$6=2,SUM(Апрель:Июнь!H12),IF($BM$6=3,SUM(Июль:Сентябрь!H12),IF($BM$6=4,SUM(Октябрь:Декабрь!H12),SUM(Январь:Декабрь!H12)))))</f>
        <v>0</v>
      </c>
      <c r="I14" s="2">
        <f>IF($BM$6=1,SUM(Январь:Март!I12),IF($BM$6=2,SUM(Апрель:Июнь!I12),IF($BM$6=3,SUM(Июль:Сентябрь!I12),IF($BM$6=4,SUM(Октябрь:Декабрь!I12),SUM(Январь:Декабрь!I12)))))</f>
        <v>0</v>
      </c>
      <c r="J14" s="2">
        <f>IF($BM$6=1,SUM(Январь:Март!J12),IF($BM$6=2,SUM(Апрель:Июнь!J12),IF($BM$6=3,SUM(Июль:Сентябрь!J12),IF($BM$6=4,SUM(Октябрь:Декабрь!J12),SUM(Январь:Декабрь!J12)))))</f>
        <v>0</v>
      </c>
      <c r="K14" s="2">
        <f>IF($BM$6=1,SUM(Январь:Март!K12),IF($BM$6=2,SUM(Апрель:Июнь!K12),IF($BM$6=3,SUM(Июль:Сентябрь!K12),IF($BM$6=4,SUM(Октябрь:Декабрь!K12),SUM(Январь:Декабрь!K12)))))</f>
        <v>0</v>
      </c>
      <c r="L14" s="2">
        <f>IF($BM$6=1,SUM(Январь:Март!L12),IF($BM$6=2,SUM(Апрель:Июнь!L12),IF($BM$6=3,SUM(Июль:Сентябрь!L12),IF($BM$6=4,SUM(Октябрь:Декабрь!L12),SUM(Январь:Декабрь!L12)))))</f>
        <v>0</v>
      </c>
      <c r="M14" s="2">
        <f>IF($BM$6=1,SUM(Январь:Март!M12),IF($BM$6=2,SUM(Апрель:Июнь!M12),IF($BM$6=3,SUM(Июль:Сентябрь!M12),IF($BM$6=4,SUM(Октябрь:Декабрь!M12),SUM(Январь:Декабрь!M12)))))</f>
        <v>0</v>
      </c>
      <c r="N14" s="2">
        <f>IF($BM$6=1,SUM(Январь:Март!N12),IF($BM$6=2,SUM(Апрель:Июнь!N12),IF($BM$6=3,SUM(Июль:Сентябрь!N12),IF($BM$6=4,SUM(Октябрь:Декабрь!N12),SUM(Январь:Декабрь!N12)))))</f>
        <v>0</v>
      </c>
      <c r="O14" s="2">
        <f>IF($BM$6=1,SUM(Январь:Март!O12),IF($BM$6=2,SUM(Апрель:Июнь!O12),IF($BM$6=3,SUM(Июль:Сентябрь!O12),IF($BM$6=4,SUM(Октябрь:Декабрь!O12),SUM(Январь:Декабрь!O12)))))</f>
        <v>0</v>
      </c>
      <c r="P14" s="2">
        <f>IF($BM$6=1,SUM(Январь:Март!P12),IF($BM$6=2,SUM(Апрель:Июнь!P12),IF($BM$6=3,SUM(Июль:Сентябрь!P12),IF($BM$6=4,SUM(Октябрь:Декабрь!P12),SUM(Январь:Декабрь!P12)))))</f>
        <v>0</v>
      </c>
      <c r="Q14" s="98">
        <f>IF($BM$6=1,SUM(Январь:Март!Q12),IF($BM$6=2,SUM(Апрель:Июнь!Q12),IF($BM$6=3,SUM(Июль:Сентябрь!Q12),IF($BM$6=4,SUM(Октябрь:Декабрь!Q12),SUM(Январь:Декабрь!Q12)))))</f>
        <v>0</v>
      </c>
      <c r="R14" s="98">
        <f>IF($BM$6=1,SUM(Январь:Март!R12),IF($BM$6=2,SUM(Апрель:Июнь!R12),IF($BM$6=3,SUM(Июль:Сентябрь!R12),IF($BM$6=4,SUM(Октябрь:Декабрь!R12),SUM(Январь:Декабрь!R12)))))</f>
        <v>0</v>
      </c>
      <c r="T14" s="124" t="s">
        <v>127</v>
      </c>
      <c r="U14" s="125"/>
      <c r="BM14" s="29" t="s">
        <v>74</v>
      </c>
    </row>
    <row r="15" spans="1:65" ht="36" x14ac:dyDescent="0.2">
      <c r="A15" s="9" t="s">
        <v>14</v>
      </c>
      <c r="B15" s="20" t="s">
        <v>67</v>
      </c>
      <c r="C15" s="11">
        <v>102</v>
      </c>
      <c r="D15" s="5">
        <f>IF($BM$6=1,SUM(Январь:Март!D13),IF($BM$6=2,SUM(Апрель:Июнь!D13),IF($BM$6=3,SUM(Июль:Сентябрь!D13),IF($BM$6=4,SUM(Октябрь:Декабрь!D13),SUM(Январь:Декабрь!D13)))))</f>
        <v>0</v>
      </c>
      <c r="E15" s="5">
        <f>IF($BM$6=1,SUM(Январь:Март!E13),IF($BM$6=2,SUM(Апрель:Июнь!E13),IF($BM$6=3,SUM(Июль:Сентябрь!E13),IF($BM$6=4,SUM(Октябрь:Декабрь!E13),SUM(Январь:Декабрь!E13)))))</f>
        <v>0</v>
      </c>
      <c r="F15" s="5">
        <f>IF($BM$6=1,SUM(Январь:Март!F13),IF($BM$6=2,SUM(Апрель:Июнь!F13),IF($BM$6=3,SUM(Июль:Сентябрь!F13),IF($BM$6=4,SUM(Октябрь:Декабрь!F13),SUM(Январь:Декабрь!F13)))))</f>
        <v>0</v>
      </c>
      <c r="G15" s="5">
        <f>IF($BM$6=1,SUM(Январь:Март!G13),IF($BM$6=2,SUM(Апрель:Июнь!G13),IF($BM$6=3,SUM(Июль:Сентябрь!G13),IF($BM$6=4,SUM(Октябрь:Декабрь!G13),SUM(Январь:Декабрь!G13)))))</f>
        <v>0</v>
      </c>
      <c r="H15" s="5">
        <f>IF($BM$6=1,SUM(Январь:Март!H13),IF($BM$6=2,SUM(Апрель:Июнь!H13),IF($BM$6=3,SUM(Июль:Сентябрь!H13),IF($BM$6=4,SUM(Октябрь:Декабрь!H13),SUM(Январь:Декабрь!H13)))))</f>
        <v>0</v>
      </c>
      <c r="I15" s="5">
        <f>IF($BM$6=1,SUM(Январь:Март!I13),IF($BM$6=2,SUM(Апрель:Июнь!I13),IF($BM$6=3,SUM(Июль:Сентябрь!I13),IF($BM$6=4,SUM(Октябрь:Декабрь!I13),SUM(Январь:Декабрь!I13)))))</f>
        <v>0</v>
      </c>
      <c r="J15" s="5">
        <f>IF($BM$6=1,SUM(Январь:Март!J13),IF($BM$6=2,SUM(Апрель:Июнь!J13),IF($BM$6=3,SUM(Июль:Сентябрь!J13),IF($BM$6=4,SUM(Октябрь:Декабрь!J13),SUM(Январь:Декабрь!J13)))))</f>
        <v>0</v>
      </c>
      <c r="K15" s="5">
        <f>IF($BM$6=1,SUM(Январь:Март!K13),IF($BM$6=2,SUM(Апрель:Июнь!K13),IF($BM$6=3,SUM(Июль:Сентябрь!K13),IF($BM$6=4,SUM(Октябрь:Декабрь!K13),SUM(Январь:Декабрь!K13)))))</f>
        <v>0</v>
      </c>
      <c r="L15" s="5">
        <f>IF($BM$6=1,SUM(Январь:Март!L13),IF($BM$6=2,SUM(Апрель:Июнь!L13),IF($BM$6=3,SUM(Июль:Сентябрь!L13),IF($BM$6=4,SUM(Октябрь:Декабрь!L13),SUM(Январь:Декабрь!L13)))))</f>
        <v>0</v>
      </c>
      <c r="M15" s="5">
        <f>IF($BM$6=1,SUM(Январь:Март!M13),IF($BM$6=2,SUM(Апрель:Июнь!M13),IF($BM$6=3,SUM(Июль:Сентябрь!M13),IF($BM$6=4,SUM(Октябрь:Декабрь!M13),SUM(Январь:Декабрь!M13)))))</f>
        <v>0</v>
      </c>
      <c r="N15" s="5">
        <f>IF($BM$6=1,SUM(Январь:Март!N13),IF($BM$6=2,SUM(Апрель:Июнь!N13),IF($BM$6=3,SUM(Июль:Сентябрь!N13),IF($BM$6=4,SUM(Октябрь:Декабрь!N13),SUM(Январь:Декабрь!N13)))))</f>
        <v>0</v>
      </c>
      <c r="O15" s="5">
        <f>IF($BM$6=1,SUM(Январь:Март!O13),IF($BM$6=2,SUM(Апрель:Июнь!O13),IF($BM$6=3,SUM(Июль:Сентябрь!O13),IF($BM$6=4,SUM(Октябрь:Декабрь!O13),SUM(Январь:Декабрь!O13)))))</f>
        <v>0</v>
      </c>
      <c r="P15" s="5">
        <f>IF($BM$6=1,SUM(Январь:Март!P13),IF($BM$6=2,SUM(Апрель:Июнь!P13),IF($BM$6=3,SUM(Июль:Сентябрь!P13),IF($BM$6=4,SUM(Октябрь:Декабрь!P13),SUM(Январь:Декабрь!P13)))))</f>
        <v>0</v>
      </c>
      <c r="Q15" s="98">
        <f>IF($BM$6=1,SUM(Январь:Март!Q13),IF($BM$6=2,SUM(Апрель:Июнь!Q13),IF($BM$6=3,SUM(Июль:Сентябрь!Q13),IF($BM$6=4,SUM(Октябрь:Декабрь!Q13),SUM(Январь:Декабрь!Q13)))))</f>
        <v>0</v>
      </c>
      <c r="R15" s="98">
        <f>IF($BM$6=1,SUM(Январь:Март!R13),IF($BM$6=2,SUM(Апрель:Июнь!R13),IF($BM$6=3,SUM(Июль:Сентябрь!R13),IF($BM$6=4,SUM(Октябрь:Декабрь!R13),SUM(Январь:Декабрь!R13)))))</f>
        <v>0</v>
      </c>
      <c r="T15" s="52" t="s">
        <v>125</v>
      </c>
      <c r="U15" s="42">
        <f>IFERROR(SUM(L15:L18,L21,L29,#REF!,#REF!,#REF!)*1000/SUM(D15:D18,D21,D29,#REF!,#REF!,#REF!),0)</f>
        <v>0</v>
      </c>
      <c r="V15" s="48" t="s">
        <v>110</v>
      </c>
      <c r="BM15" s="29" t="s">
        <v>75</v>
      </c>
    </row>
    <row r="16" spans="1:65" ht="18.75" x14ac:dyDescent="0.2">
      <c r="A16" s="9" t="s">
        <v>15</v>
      </c>
      <c r="B16" s="20" t="s">
        <v>68</v>
      </c>
      <c r="C16" s="11">
        <v>103</v>
      </c>
      <c r="D16" s="2">
        <f>IF($BM$6=1,SUM(Январь:Март!D14),IF($BM$6=2,SUM(Апрель:Июнь!D14),IF($BM$6=3,SUM(Июль:Сентябрь!D14),IF($BM$6=4,SUM(Октябрь:Декабрь!D14),SUM(Январь:Декабрь!D14)))))</f>
        <v>0</v>
      </c>
      <c r="E16" s="2">
        <f>IF($BM$6=1,SUM(Январь:Март!E14),IF($BM$6=2,SUM(Апрель:Июнь!E14),IF($BM$6=3,SUM(Июль:Сентябрь!E14),IF($BM$6=4,SUM(Октябрь:Декабрь!E14),SUM(Январь:Декабрь!E14)))))</f>
        <v>0</v>
      </c>
      <c r="F16" s="2">
        <f>IF($BM$6=1,SUM(Январь:Март!F14),IF($BM$6=2,SUM(Апрель:Июнь!F14),IF($BM$6=3,SUM(Июль:Сентябрь!F14),IF($BM$6=4,SUM(Октябрь:Декабрь!F14),SUM(Январь:Декабрь!F14)))))</f>
        <v>0</v>
      </c>
      <c r="G16" s="2">
        <f>IF($BM$6=1,SUM(Январь:Март!G14),IF($BM$6=2,SUM(Апрель:Июнь!G14),IF($BM$6=3,SUM(Июль:Сентябрь!G14),IF($BM$6=4,SUM(Октябрь:Декабрь!G14),SUM(Январь:Декабрь!G14)))))</f>
        <v>0</v>
      </c>
      <c r="H16" s="2">
        <f>IF($BM$6=1,SUM(Январь:Март!H14),IF($BM$6=2,SUM(Апрель:Июнь!H14),IF($BM$6=3,SUM(Июль:Сентябрь!H14),IF($BM$6=4,SUM(Октябрь:Декабрь!H14),SUM(Январь:Декабрь!H14)))))</f>
        <v>0</v>
      </c>
      <c r="I16" s="2">
        <f>IF($BM$6=1,SUM(Январь:Март!I14),IF($BM$6=2,SUM(Апрель:Июнь!I14),IF($BM$6=3,SUM(Июль:Сентябрь!I14),IF($BM$6=4,SUM(Октябрь:Декабрь!I14),SUM(Январь:Декабрь!I14)))))</f>
        <v>0</v>
      </c>
      <c r="J16" s="2">
        <f>IF($BM$6=1,SUM(Январь:Март!J14),IF($BM$6=2,SUM(Апрель:Июнь!J14),IF($BM$6=3,SUM(Июль:Сентябрь!J14),IF($BM$6=4,SUM(Октябрь:Декабрь!J14),SUM(Январь:Декабрь!J14)))))</f>
        <v>0</v>
      </c>
      <c r="K16" s="2">
        <f>IF($BM$6=1,SUM(Январь:Март!K14),IF($BM$6=2,SUM(Апрель:Июнь!K14),IF($BM$6=3,SUM(Июль:Сентябрь!K14),IF($BM$6=4,SUM(Октябрь:Декабрь!K14),SUM(Январь:Декабрь!K14)))))</f>
        <v>0</v>
      </c>
      <c r="L16" s="2">
        <f>IF($BM$6=1,SUM(Январь:Март!L14),IF($BM$6=2,SUM(Апрель:Июнь!L14),IF($BM$6=3,SUM(Июль:Сентябрь!L14),IF($BM$6=4,SUM(Октябрь:Декабрь!L14),SUM(Январь:Декабрь!L14)))))</f>
        <v>0</v>
      </c>
      <c r="M16" s="2">
        <f>IF($BM$6=1,SUM(Январь:Март!M14),IF($BM$6=2,SUM(Апрель:Июнь!M14),IF($BM$6=3,SUM(Июль:Сентябрь!M14),IF($BM$6=4,SUM(Октябрь:Декабрь!M14),SUM(Январь:Декабрь!M14)))))</f>
        <v>0</v>
      </c>
      <c r="N16" s="2">
        <f>IF($BM$6=1,SUM(Январь:Март!N14),IF($BM$6=2,SUM(Апрель:Июнь!N14),IF($BM$6=3,SUM(Июль:Сентябрь!N14),IF($BM$6=4,SUM(Октябрь:Декабрь!N14),SUM(Январь:Декабрь!N14)))))</f>
        <v>0</v>
      </c>
      <c r="O16" s="2">
        <f>IF($BM$6=1,SUM(Январь:Март!O14),IF($BM$6=2,SUM(Апрель:Июнь!O14),IF($BM$6=3,SUM(Июль:Сентябрь!O14),IF($BM$6=4,SUM(Октябрь:Декабрь!O14),SUM(Январь:Декабрь!O14)))))</f>
        <v>0</v>
      </c>
      <c r="P16" s="2">
        <f>IF($BM$6=1,SUM(Январь:Март!P14),IF($BM$6=2,SUM(Апрель:Июнь!P14),IF($BM$6=3,SUM(Июль:Сентябрь!P14),IF($BM$6=4,SUM(Октябрь:Декабрь!P14),SUM(Январь:Декабрь!P14)))))</f>
        <v>0</v>
      </c>
      <c r="Q16" s="98">
        <f>IF($BM$6=1,SUM(Январь:Март!Q14),IF($BM$6=2,SUM(Апрель:Июнь!Q14),IF($BM$6=3,SUM(Июль:Сентябрь!Q14),IF($BM$6=4,SUM(Октябрь:Декабрь!Q14),SUM(Январь:Декабрь!Q14)))))</f>
        <v>0</v>
      </c>
      <c r="R16" s="98">
        <f>IF($BM$6=1,SUM(Январь:Март!R14),IF($BM$6=2,SUM(Апрель:Июнь!R14),IF($BM$6=3,SUM(Июль:Сентябрь!R14),IF($BM$6=4,SUM(Октябрь:Декабрь!R14),SUM(Январь:Декабрь!R14)))))</f>
        <v>0</v>
      </c>
      <c r="T16" s="43" t="s">
        <v>94</v>
      </c>
      <c r="U16" s="42">
        <f>IFERROR(SUM(L15,L16,L18)*1000/SUM(D15,D16,D18),0)</f>
        <v>0</v>
      </c>
      <c r="V16" s="48" t="s">
        <v>111</v>
      </c>
      <c r="BM16" s="29" t="s">
        <v>76</v>
      </c>
    </row>
    <row r="17" spans="1:22" ht="36" x14ac:dyDescent="0.2">
      <c r="A17" s="9" t="s">
        <v>59</v>
      </c>
      <c r="B17" s="10">
        <v>10</v>
      </c>
      <c r="C17" s="11">
        <v>104</v>
      </c>
      <c r="D17" s="5">
        <f>IF($BM$6=1,SUM(Январь:Март!D15),IF($BM$6=2,SUM(Апрель:Июнь!D15),IF($BM$6=3,SUM(Июль:Сентябрь!D15),IF($BM$6=4,SUM(Октябрь:Декабрь!D15),SUM(Январь:Декабрь!D15)))))</f>
        <v>0</v>
      </c>
      <c r="E17" s="5">
        <f>IF($BM$6=1,SUM(Январь:Март!E15),IF($BM$6=2,SUM(Апрель:Июнь!E15),IF($BM$6=3,SUM(Июль:Сентябрь!E15),IF($BM$6=4,SUM(Октябрь:Декабрь!E15),SUM(Январь:Декабрь!E15)))))</f>
        <v>0</v>
      </c>
      <c r="F17" s="5">
        <f>IF($BM$6=1,SUM(Январь:Март!F15),IF($BM$6=2,SUM(Апрель:Июнь!F15),IF($BM$6=3,SUM(Июль:Сентябрь!F15),IF($BM$6=4,SUM(Октябрь:Декабрь!F15),SUM(Январь:Декабрь!F15)))))</f>
        <v>0</v>
      </c>
      <c r="G17" s="5">
        <f>IF($BM$6=1,SUM(Январь:Март!G15),IF($BM$6=2,SUM(Апрель:Июнь!G15),IF($BM$6=3,SUM(Июль:Сентябрь!G15),IF($BM$6=4,SUM(Октябрь:Декабрь!G15),SUM(Январь:Декабрь!G15)))))</f>
        <v>0</v>
      </c>
      <c r="H17" s="5">
        <f>IF($BM$6=1,SUM(Январь:Март!H15),IF($BM$6=2,SUM(Апрель:Июнь!H15),IF($BM$6=3,SUM(Июль:Сентябрь!H15),IF($BM$6=4,SUM(Октябрь:Декабрь!H15),SUM(Январь:Декабрь!H15)))))</f>
        <v>0</v>
      </c>
      <c r="I17" s="5">
        <f>IF($BM$6=1,SUM(Январь:Март!I15),IF($BM$6=2,SUM(Апрель:Июнь!I15),IF($BM$6=3,SUM(Июль:Сентябрь!I15),IF($BM$6=4,SUM(Октябрь:Декабрь!I15),SUM(Январь:Декабрь!I15)))))</f>
        <v>0</v>
      </c>
      <c r="J17" s="5">
        <f>IF($BM$6=1,SUM(Январь:Март!J15),IF($BM$6=2,SUM(Апрель:Июнь!J15),IF($BM$6=3,SUM(Июль:Сентябрь!J15),IF($BM$6=4,SUM(Октябрь:Декабрь!J15),SUM(Январь:Декабрь!J15)))))</f>
        <v>0</v>
      </c>
      <c r="K17" s="5">
        <f>IF($BM$6=1,SUM(Январь:Март!K15),IF($BM$6=2,SUM(Апрель:Июнь!K15),IF($BM$6=3,SUM(Июль:Сентябрь!K15),IF($BM$6=4,SUM(Октябрь:Декабрь!K15),SUM(Январь:Декабрь!K15)))))</f>
        <v>0</v>
      </c>
      <c r="L17" s="5">
        <f>IF($BM$6=1,SUM(Январь:Март!L15),IF($BM$6=2,SUM(Апрель:Июнь!L15),IF($BM$6=3,SUM(Июль:Сентябрь!L15),IF($BM$6=4,SUM(Октябрь:Декабрь!L15),SUM(Январь:Декабрь!L15)))))</f>
        <v>0</v>
      </c>
      <c r="M17" s="5">
        <f>IF($BM$6=1,SUM(Январь:Март!M15),IF($BM$6=2,SUM(Апрель:Июнь!M15),IF($BM$6=3,SUM(Июль:Сентябрь!M15),IF($BM$6=4,SUM(Октябрь:Декабрь!M15),SUM(Январь:Декабрь!M15)))))</f>
        <v>0</v>
      </c>
      <c r="N17" s="5">
        <f>IF($BM$6=1,SUM(Январь:Март!N15),IF($BM$6=2,SUM(Апрель:Июнь!N15),IF($BM$6=3,SUM(Июль:Сентябрь!N15),IF($BM$6=4,SUM(Октябрь:Декабрь!N15),SUM(Январь:Декабрь!N15)))))</f>
        <v>0</v>
      </c>
      <c r="O17" s="5">
        <f>IF($BM$6=1,SUM(Январь:Март!O15),IF($BM$6=2,SUM(Апрель:Июнь!O15),IF($BM$6=3,SUM(Июль:Сентябрь!O15),IF($BM$6=4,SUM(Октябрь:Декабрь!O15),SUM(Январь:Декабрь!O15)))))</f>
        <v>0</v>
      </c>
      <c r="P17" s="5">
        <f>IF($BM$6=1,SUM(Январь:Март!P15),IF($BM$6=2,SUM(Апрель:Июнь!P15),IF($BM$6=3,SUM(Июль:Сентябрь!P15),IF($BM$6=4,SUM(Октябрь:Декабрь!P15),SUM(Январь:Декабрь!P15)))))</f>
        <v>0</v>
      </c>
      <c r="Q17" s="98">
        <f>IF($BM$6=1,SUM(Январь:Март!Q15),IF($BM$6=2,SUM(Апрель:Июнь!Q15),IF($BM$6=3,SUM(Июль:Сентябрь!Q15),IF($BM$6=4,SUM(Октябрь:Декабрь!Q15),SUM(Январь:Декабрь!Q15)))))</f>
        <v>0</v>
      </c>
      <c r="R17" s="98">
        <f>IF($BM$6=1,SUM(Январь:Март!R15),IF($BM$6=2,SUM(Апрель:Июнь!R15),IF($BM$6=3,SUM(Июль:Сентябрь!R15),IF($BM$6=4,SUM(Октябрь:Декабрь!R15),SUM(Январь:Декабрь!R15)))))</f>
        <v>0</v>
      </c>
      <c r="T17" s="41" t="s">
        <v>95</v>
      </c>
      <c r="U17" s="42">
        <f>IFERROR(L15*1000/D15,0)</f>
        <v>0</v>
      </c>
      <c r="V17" s="48">
        <v>102</v>
      </c>
    </row>
    <row r="18" spans="1:22" ht="36" x14ac:dyDescent="0.2">
      <c r="A18" s="9" t="s">
        <v>16</v>
      </c>
      <c r="B18" s="10">
        <v>11</v>
      </c>
      <c r="C18" s="11">
        <v>105</v>
      </c>
      <c r="D18" s="2">
        <f>IF($BM$6=1,SUM(Январь:Март!D16),IF($BM$6=2,SUM(Апрель:Июнь!D16),IF($BM$6=3,SUM(Июль:Сентябрь!D16),IF($BM$6=4,SUM(Октябрь:Декабрь!D16),SUM(Январь:Декабрь!D16)))))</f>
        <v>0</v>
      </c>
      <c r="E18" s="2">
        <f>IF($BM$6=1,SUM(Январь:Март!E16),IF($BM$6=2,SUM(Апрель:Июнь!E16),IF($BM$6=3,SUM(Июль:Сентябрь!E16),IF($BM$6=4,SUM(Октябрь:Декабрь!E16),SUM(Январь:Декабрь!E16)))))</f>
        <v>0</v>
      </c>
      <c r="F18" s="2">
        <f>IF($BM$6=1,SUM(Январь:Март!F16),IF($BM$6=2,SUM(Апрель:Июнь!F16),IF($BM$6=3,SUM(Июль:Сентябрь!F16),IF($BM$6=4,SUM(Октябрь:Декабрь!F16),SUM(Январь:Декабрь!F16)))))</f>
        <v>0</v>
      </c>
      <c r="G18" s="2">
        <f>IF($BM$6=1,SUM(Январь:Март!G16),IF($BM$6=2,SUM(Апрель:Июнь!G16),IF($BM$6=3,SUM(Июль:Сентябрь!G16),IF($BM$6=4,SUM(Октябрь:Декабрь!G16),SUM(Январь:Декабрь!G16)))))</f>
        <v>0</v>
      </c>
      <c r="H18" s="2">
        <f>IF($BM$6=1,SUM(Январь:Март!H16),IF($BM$6=2,SUM(Апрель:Июнь!H16),IF($BM$6=3,SUM(Июль:Сентябрь!H16),IF($BM$6=4,SUM(Октябрь:Декабрь!H16),SUM(Январь:Декабрь!H16)))))</f>
        <v>0</v>
      </c>
      <c r="I18" s="2">
        <f>IF($BM$6=1,SUM(Январь:Март!I16),IF($BM$6=2,SUM(Апрель:Июнь!I16),IF($BM$6=3,SUM(Июль:Сентябрь!I16),IF($BM$6=4,SUM(Октябрь:Декабрь!I16),SUM(Январь:Декабрь!I16)))))</f>
        <v>0</v>
      </c>
      <c r="J18" s="2">
        <f>IF($BM$6=1,SUM(Январь:Март!J16),IF($BM$6=2,SUM(Апрель:Июнь!J16),IF($BM$6=3,SUM(Июль:Сентябрь!J16),IF($BM$6=4,SUM(Октябрь:Декабрь!J16),SUM(Январь:Декабрь!J16)))))</f>
        <v>0</v>
      </c>
      <c r="K18" s="2">
        <f>IF($BM$6=1,SUM(Январь:Март!K16),IF($BM$6=2,SUM(Апрель:Июнь!K16),IF($BM$6=3,SUM(Июль:Сентябрь!K16),IF($BM$6=4,SUM(Октябрь:Декабрь!K16),SUM(Январь:Декабрь!K16)))))</f>
        <v>0</v>
      </c>
      <c r="L18" s="2">
        <f>IF($BM$6=1,SUM(Январь:Март!L16),IF($BM$6=2,SUM(Апрель:Июнь!L16),IF($BM$6=3,SUM(Июль:Сентябрь!L16),IF($BM$6=4,SUM(Октябрь:Декабрь!L16),SUM(Январь:Декабрь!L16)))))</f>
        <v>0</v>
      </c>
      <c r="M18" s="2">
        <f>IF($BM$6=1,SUM(Январь:Март!M16),IF($BM$6=2,SUM(Апрель:Июнь!M16),IF($BM$6=3,SUM(Июль:Сентябрь!M16),IF($BM$6=4,SUM(Октябрь:Декабрь!M16),SUM(Январь:Декабрь!M16)))))</f>
        <v>0</v>
      </c>
      <c r="N18" s="2">
        <f>IF($BM$6=1,SUM(Январь:Март!N16),IF($BM$6=2,SUM(Апрель:Июнь!N16),IF($BM$6=3,SUM(Июль:Сентябрь!N16),IF($BM$6=4,SUM(Октябрь:Декабрь!N16),SUM(Январь:Декабрь!N16)))))</f>
        <v>0</v>
      </c>
      <c r="O18" s="2">
        <f>IF($BM$6=1,SUM(Январь:Март!O16),IF($BM$6=2,SUM(Апрель:Июнь!O16),IF($BM$6=3,SUM(Июль:Сентябрь!O16),IF($BM$6=4,SUM(Октябрь:Декабрь!O16),SUM(Январь:Декабрь!O16)))))</f>
        <v>0</v>
      </c>
      <c r="P18" s="2">
        <f>IF($BM$6=1,SUM(Январь:Март!P16),IF($BM$6=2,SUM(Апрель:Июнь!P16),IF($BM$6=3,SUM(Июль:Сентябрь!P16),IF($BM$6=4,SUM(Октябрь:Декабрь!P16),SUM(Январь:Декабрь!P16)))))</f>
        <v>0</v>
      </c>
      <c r="Q18" s="98">
        <f>IF($BM$6=1,SUM(Январь:Март!Q16),IF($BM$6=2,SUM(Апрель:Июнь!Q16),IF($BM$6=3,SUM(Июль:Сентябрь!Q16),IF($BM$6=4,SUM(Октябрь:Декабрь!Q16),SUM(Январь:Декабрь!Q16)))))</f>
        <v>0</v>
      </c>
      <c r="R18" s="98">
        <f>IF($BM$6=1,SUM(Январь:Март!R16),IF($BM$6=2,SUM(Апрель:Июнь!R16),IF($BM$6=3,SUM(Июль:Сентябрь!R16),IF($BM$6=4,SUM(Октябрь:Декабрь!R16),SUM(Январь:Декабрь!R16)))))</f>
        <v>0</v>
      </c>
      <c r="T18" s="41" t="s">
        <v>96</v>
      </c>
      <c r="U18" s="42">
        <f>IFERROR(L16*1000/D16,0)</f>
        <v>0</v>
      </c>
      <c r="V18" s="48">
        <v>103</v>
      </c>
    </row>
    <row r="19" spans="1:22" ht="18.75" x14ac:dyDescent="0.2">
      <c r="A19" s="9" t="s">
        <v>4</v>
      </c>
      <c r="B19" s="10">
        <v>12</v>
      </c>
      <c r="C19" s="11">
        <v>109</v>
      </c>
      <c r="D19" s="5">
        <f>IF($BM$6=1,SUM(Январь:Март!D17),IF($BM$6=2,SUM(Апрель:Июнь!D17),IF($BM$6=3,SUM(Июль:Сентябрь!D17),IF($BM$6=4,SUM(Октябрь:Декабрь!D17),SUM(Январь:Декабрь!D17)))))</f>
        <v>0</v>
      </c>
      <c r="E19" s="5">
        <f>IF($BM$6=1,SUM(Январь:Март!E17),IF($BM$6=2,SUM(Апрель:Июнь!E17),IF($BM$6=3,SUM(Июль:Сентябрь!E17),IF($BM$6=4,SUM(Октябрь:Декабрь!E17),SUM(Январь:Декабрь!E17)))))</f>
        <v>0</v>
      </c>
      <c r="F19" s="5">
        <f>IF($BM$6=1,SUM(Январь:Март!F17),IF($BM$6=2,SUM(Апрель:Июнь!F17),IF($BM$6=3,SUM(Июль:Сентябрь!F17),IF($BM$6=4,SUM(Октябрь:Декабрь!F17),SUM(Январь:Декабрь!F17)))))</f>
        <v>0</v>
      </c>
      <c r="G19" s="5">
        <f>IF($BM$6=1,SUM(Январь:Март!G17),IF($BM$6=2,SUM(Апрель:Июнь!G17),IF($BM$6=3,SUM(Июль:Сентябрь!G17),IF($BM$6=4,SUM(Октябрь:Декабрь!G17),SUM(Январь:Декабрь!G17)))))</f>
        <v>0</v>
      </c>
      <c r="H19" s="5">
        <f>IF($BM$6=1,SUM(Январь:Март!H17),IF($BM$6=2,SUM(Апрель:Июнь!H17),IF($BM$6=3,SUM(Июль:Сентябрь!H17),IF($BM$6=4,SUM(Октябрь:Декабрь!H17),SUM(Январь:Декабрь!H17)))))</f>
        <v>0</v>
      </c>
      <c r="I19" s="5">
        <f>IF($BM$6=1,SUM(Январь:Март!I17),IF($BM$6=2,SUM(Апрель:Июнь!I17),IF($BM$6=3,SUM(Июль:Сентябрь!I17),IF($BM$6=4,SUM(Октябрь:Декабрь!I17),SUM(Январь:Декабрь!I17)))))</f>
        <v>0</v>
      </c>
      <c r="J19" s="5">
        <f>IF($BM$6=1,SUM(Январь:Март!J17),IF($BM$6=2,SUM(Апрель:Июнь!J17),IF($BM$6=3,SUM(Июль:Сентябрь!J17),IF($BM$6=4,SUM(Октябрь:Декабрь!J17),SUM(Январь:Декабрь!J17)))))</f>
        <v>0</v>
      </c>
      <c r="K19" s="5">
        <f>IF($BM$6=1,SUM(Январь:Март!K17),IF($BM$6=2,SUM(Апрель:Июнь!K17),IF($BM$6=3,SUM(Июль:Сентябрь!K17),IF($BM$6=4,SUM(Октябрь:Декабрь!K17),SUM(Январь:Декабрь!K17)))))</f>
        <v>0</v>
      </c>
      <c r="L19" s="5">
        <f>IF($BM$6=1,SUM(Январь:Март!L17),IF($BM$6=2,SUM(Апрель:Июнь!L17),IF($BM$6=3,SUM(Июль:Сентябрь!L17),IF($BM$6=4,SUM(Октябрь:Декабрь!L17),SUM(Январь:Декабрь!L17)))))</f>
        <v>0</v>
      </c>
      <c r="M19" s="5">
        <f>IF($BM$6=1,SUM(Январь:Март!M17),IF($BM$6=2,SUM(Апрель:Июнь!M17),IF($BM$6=3,SUM(Июль:Сентябрь!M17),IF($BM$6=4,SUM(Октябрь:Декабрь!M17),SUM(Январь:Декабрь!M17)))))</f>
        <v>0</v>
      </c>
      <c r="N19" s="5">
        <f>IF($BM$6=1,SUM(Январь:Март!N17),IF($BM$6=2,SUM(Апрель:Июнь!N17),IF($BM$6=3,SUM(Июль:Сентябрь!N17),IF($BM$6=4,SUM(Октябрь:Декабрь!N17),SUM(Январь:Декабрь!N17)))))</f>
        <v>0</v>
      </c>
      <c r="O19" s="5">
        <f>IF($BM$6=1,SUM(Январь:Март!O17),IF($BM$6=2,SUM(Апрель:Июнь!O17),IF($BM$6=3,SUM(Июль:Сентябрь!O17),IF($BM$6=4,SUM(Октябрь:Декабрь!O17),SUM(Январь:Декабрь!O17)))))</f>
        <v>0</v>
      </c>
      <c r="P19" s="5">
        <f>IF($BM$6=1,SUM(Январь:Март!P17),IF($BM$6=2,SUM(Апрель:Июнь!P17),IF($BM$6=3,SUM(Июль:Сентябрь!P17),IF($BM$6=4,SUM(Октябрь:Декабрь!P17),SUM(Январь:Декабрь!P17)))))</f>
        <v>0</v>
      </c>
      <c r="Q19" s="98">
        <f>IF($BM$6=1,SUM(Январь:Март!Q17),IF($BM$6=2,SUM(Апрель:Июнь!Q17),IF($BM$6=3,SUM(Июль:Сентябрь!Q17),IF($BM$6=4,SUM(Октябрь:Декабрь!Q17),SUM(Январь:Декабрь!Q17)))))</f>
        <v>0</v>
      </c>
      <c r="R19" s="98">
        <f>IF($BM$6=1,SUM(Январь:Март!R17),IF($BM$6=2,SUM(Апрель:Июнь!R17),IF($BM$6=3,SUM(Июль:Сентябрь!R17),IF($BM$6=4,SUM(Октябрь:Декабрь!R17),SUM(Январь:Декабрь!R17)))))</f>
        <v>0</v>
      </c>
      <c r="T19" s="41" t="s">
        <v>97</v>
      </c>
      <c r="U19" s="42">
        <f>IFERROR(L17*1000/D17,0)</f>
        <v>0</v>
      </c>
      <c r="V19" s="48">
        <v>104</v>
      </c>
    </row>
    <row r="20" spans="1:22" ht="36" x14ac:dyDescent="0.2">
      <c r="A20" s="9" t="s">
        <v>17</v>
      </c>
      <c r="B20" s="10">
        <v>13</v>
      </c>
      <c r="C20" s="11">
        <v>110</v>
      </c>
      <c r="D20" s="2">
        <f>IF($BM$6=1,SUM(Январь:Март!D18),IF($BM$6=2,SUM(Апрель:Июнь!D18),IF($BM$6=3,SUM(Июль:Сентябрь!D18),IF($BM$6=4,SUM(Октябрь:Декабрь!D18),SUM(Январь:Декабрь!D18)))))</f>
        <v>0</v>
      </c>
      <c r="E20" s="2">
        <f>IF($BM$6=1,SUM(Январь:Март!E18),IF($BM$6=2,SUM(Апрель:Июнь!E18),IF($BM$6=3,SUM(Июль:Сентябрь!E18),IF($BM$6=4,SUM(Октябрь:Декабрь!E18),SUM(Январь:Декабрь!E18)))))</f>
        <v>0</v>
      </c>
      <c r="F20" s="2">
        <f>IF($BM$6=1,SUM(Январь:Март!F18),IF($BM$6=2,SUM(Апрель:Июнь!F18),IF($BM$6=3,SUM(Июль:Сентябрь!F18),IF($BM$6=4,SUM(Октябрь:Декабрь!F18),SUM(Январь:Декабрь!F18)))))</f>
        <v>0</v>
      </c>
      <c r="G20" s="2">
        <f>IF($BM$6=1,SUM(Январь:Март!G18),IF($BM$6=2,SUM(Апрель:Июнь!G18),IF($BM$6=3,SUM(Июль:Сентябрь!G18),IF($BM$6=4,SUM(Октябрь:Декабрь!G18),SUM(Январь:Декабрь!G18)))))</f>
        <v>0</v>
      </c>
      <c r="H20" s="2">
        <f>IF($BM$6=1,SUM(Январь:Март!H18),IF($BM$6=2,SUM(Апрель:Июнь!H18),IF($BM$6=3,SUM(Июль:Сентябрь!H18),IF($BM$6=4,SUM(Октябрь:Декабрь!H18),SUM(Январь:Декабрь!H18)))))</f>
        <v>0</v>
      </c>
      <c r="I20" s="2">
        <f>IF($BM$6=1,SUM(Январь:Март!I18),IF($BM$6=2,SUM(Апрель:Июнь!I18),IF($BM$6=3,SUM(Июль:Сентябрь!I18),IF($BM$6=4,SUM(Октябрь:Декабрь!I18),SUM(Январь:Декабрь!I18)))))</f>
        <v>0</v>
      </c>
      <c r="J20" s="2">
        <f>IF($BM$6=1,SUM(Январь:Март!J18),IF($BM$6=2,SUM(Апрель:Июнь!J18),IF($BM$6=3,SUM(Июль:Сентябрь!J18),IF($BM$6=4,SUM(Октябрь:Декабрь!J18),SUM(Январь:Декабрь!J18)))))</f>
        <v>0</v>
      </c>
      <c r="K20" s="2">
        <f>IF($BM$6=1,SUM(Январь:Март!K18),IF($BM$6=2,SUM(Апрель:Июнь!K18),IF($BM$6=3,SUM(Июль:Сентябрь!K18),IF($BM$6=4,SUM(Октябрь:Декабрь!K18),SUM(Январь:Декабрь!K18)))))</f>
        <v>0</v>
      </c>
      <c r="L20" s="2">
        <f>IF($BM$6=1,SUM(Январь:Март!L18),IF($BM$6=2,SUM(Апрель:Июнь!L18),IF($BM$6=3,SUM(Июль:Сентябрь!L18),IF($BM$6=4,SUM(Октябрь:Декабрь!L18),SUM(Январь:Декабрь!L18)))))</f>
        <v>0</v>
      </c>
      <c r="M20" s="2">
        <f>IF($BM$6=1,SUM(Январь:Март!M18),IF($BM$6=2,SUM(Апрель:Июнь!M18),IF($BM$6=3,SUM(Июль:Сентябрь!M18),IF($BM$6=4,SUM(Октябрь:Декабрь!M18),SUM(Январь:Декабрь!M18)))))</f>
        <v>0</v>
      </c>
      <c r="N20" s="2">
        <f>IF($BM$6=1,SUM(Январь:Март!N18),IF($BM$6=2,SUM(Апрель:Июнь!N18),IF($BM$6=3,SUM(Июль:Сентябрь!N18),IF($BM$6=4,SUM(Октябрь:Декабрь!N18),SUM(Январь:Декабрь!N18)))))</f>
        <v>0</v>
      </c>
      <c r="O20" s="2">
        <f>IF($BM$6=1,SUM(Январь:Март!O18),IF($BM$6=2,SUM(Апрель:Июнь!O18),IF($BM$6=3,SUM(Июль:Сентябрь!O18),IF($BM$6=4,SUM(Октябрь:Декабрь!O18),SUM(Январь:Декабрь!O18)))))</f>
        <v>0</v>
      </c>
      <c r="P20" s="2">
        <f>IF($BM$6=1,SUM(Январь:Март!P18),IF($BM$6=2,SUM(Апрель:Июнь!P18),IF($BM$6=3,SUM(Июль:Сентябрь!P18),IF($BM$6=4,SUM(Октябрь:Декабрь!P18),SUM(Январь:Декабрь!P18)))))</f>
        <v>0</v>
      </c>
      <c r="Q20" s="98">
        <f>IF($BM$6=1,SUM(Январь:Март!Q18),IF($BM$6=2,SUM(Апрель:Июнь!Q18),IF($BM$6=3,SUM(Июль:Сентябрь!Q18),IF($BM$6=4,SUM(Октябрь:Декабрь!Q18),SUM(Январь:Декабрь!Q18)))))</f>
        <v>0</v>
      </c>
      <c r="R20" s="98">
        <f>IF($BM$6=1,SUM(Январь:Март!R18),IF($BM$6=2,SUM(Апрель:Июнь!R18),IF($BM$6=3,SUM(Июль:Сентябрь!R18),IF($BM$6=4,SUM(Октябрь:Декабрь!R18),SUM(Январь:Декабрь!R18)))))</f>
        <v>0</v>
      </c>
      <c r="T20" s="41" t="s">
        <v>98</v>
      </c>
      <c r="U20" s="42">
        <f>IFERROR(L18*1000/D18,0)</f>
        <v>0</v>
      </c>
      <c r="V20" s="48">
        <v>105</v>
      </c>
    </row>
    <row r="21" spans="1:22" ht="18.75" x14ac:dyDescent="0.2">
      <c r="A21" s="9" t="s">
        <v>18</v>
      </c>
      <c r="B21" s="10">
        <v>14</v>
      </c>
      <c r="C21" s="11">
        <v>112</v>
      </c>
      <c r="D21" s="5">
        <f>IF($BM$6=1,SUM(Январь:Март!D19),IF($BM$6=2,SUM(Апрель:Июнь!D19),IF($BM$6=3,SUM(Июль:Сентябрь!D19),IF($BM$6=4,SUM(Октябрь:Декабрь!D19),SUM(Январь:Декабрь!D19)))))</f>
        <v>0</v>
      </c>
      <c r="E21" s="5">
        <f>IF($BM$6=1,SUM(Январь:Март!E19),IF($BM$6=2,SUM(Апрель:Июнь!E19),IF($BM$6=3,SUM(Июль:Сентябрь!E19),IF($BM$6=4,SUM(Октябрь:Декабрь!E19),SUM(Январь:Декабрь!E19)))))</f>
        <v>0</v>
      </c>
      <c r="F21" s="5">
        <f>IF($BM$6=1,SUM(Январь:Март!F19),IF($BM$6=2,SUM(Апрель:Июнь!F19),IF($BM$6=3,SUM(Июль:Сентябрь!F19),IF($BM$6=4,SUM(Октябрь:Декабрь!F19),SUM(Январь:Декабрь!F19)))))</f>
        <v>0</v>
      </c>
      <c r="G21" s="5">
        <f>IF($BM$6=1,SUM(Январь:Март!G19),IF($BM$6=2,SUM(Апрель:Июнь!G19),IF($BM$6=3,SUM(Июль:Сентябрь!G19),IF($BM$6=4,SUM(Октябрь:Декабрь!G19),SUM(Январь:Декабрь!G19)))))</f>
        <v>0</v>
      </c>
      <c r="H21" s="5">
        <f>IF($BM$6=1,SUM(Январь:Март!H19),IF($BM$6=2,SUM(Апрель:Июнь!H19),IF($BM$6=3,SUM(Июль:Сентябрь!H19),IF($BM$6=4,SUM(Октябрь:Декабрь!H19),SUM(Январь:Декабрь!H19)))))</f>
        <v>0</v>
      </c>
      <c r="I21" s="5">
        <f>IF($BM$6=1,SUM(Январь:Март!I19),IF($BM$6=2,SUM(Апрель:Июнь!I19),IF($BM$6=3,SUM(Июль:Сентябрь!I19),IF($BM$6=4,SUM(Октябрь:Декабрь!I19),SUM(Январь:Декабрь!I19)))))</f>
        <v>0</v>
      </c>
      <c r="J21" s="5">
        <f>IF($BM$6=1,SUM(Январь:Март!J19),IF($BM$6=2,SUM(Апрель:Июнь!J19),IF($BM$6=3,SUM(Июль:Сентябрь!J19),IF($BM$6=4,SUM(Октябрь:Декабрь!J19),SUM(Январь:Декабрь!J19)))))</f>
        <v>0</v>
      </c>
      <c r="K21" s="5">
        <f>IF($BM$6=1,SUM(Январь:Март!K19),IF($BM$6=2,SUM(Апрель:Июнь!K19),IF($BM$6=3,SUM(Июль:Сентябрь!K19),IF($BM$6=4,SUM(Октябрь:Декабрь!K19),SUM(Январь:Декабрь!K19)))))</f>
        <v>0</v>
      </c>
      <c r="L21" s="5">
        <f>IF($BM$6=1,SUM(Январь:Март!L19),IF($BM$6=2,SUM(Апрель:Июнь!L19),IF($BM$6=3,SUM(Июль:Сентябрь!L19),IF($BM$6=4,SUM(Октябрь:Декабрь!L19),SUM(Январь:Декабрь!L19)))))</f>
        <v>0</v>
      </c>
      <c r="M21" s="5">
        <f>IF($BM$6=1,SUM(Январь:Март!M19),IF($BM$6=2,SUM(Апрель:Июнь!M19),IF($BM$6=3,SUM(Июль:Сентябрь!M19),IF($BM$6=4,SUM(Октябрь:Декабрь!M19),SUM(Январь:Декабрь!M19)))))</f>
        <v>0</v>
      </c>
      <c r="N21" s="5">
        <f>IF($BM$6=1,SUM(Январь:Март!N19),IF($BM$6=2,SUM(Апрель:Июнь!N19),IF($BM$6=3,SUM(Июль:Сентябрь!N19),IF($BM$6=4,SUM(Октябрь:Декабрь!N19),SUM(Январь:Декабрь!N19)))))</f>
        <v>0</v>
      </c>
      <c r="O21" s="5">
        <f>IF($BM$6=1,SUM(Январь:Март!O19),IF($BM$6=2,SUM(Апрель:Июнь!O19),IF($BM$6=3,SUM(Июль:Сентябрь!O19),IF($BM$6=4,SUM(Октябрь:Декабрь!O19),SUM(Январь:Декабрь!O19)))))</f>
        <v>0</v>
      </c>
      <c r="P21" s="5">
        <f>IF($BM$6=1,SUM(Январь:Март!P19),IF($BM$6=2,SUM(Апрель:Июнь!P19),IF($BM$6=3,SUM(Июль:Сентябрь!P19),IF($BM$6=4,SUM(Октябрь:Декабрь!P19),SUM(Январь:Декабрь!P19)))))</f>
        <v>0</v>
      </c>
      <c r="Q21" s="98">
        <f>IF($BM$6=1,SUM(Январь:Март!Q19),IF($BM$6=2,SUM(Апрель:Июнь!Q19),IF($BM$6=3,SUM(Июль:Сентябрь!Q19),IF($BM$6=4,SUM(Октябрь:Декабрь!Q19),SUM(Январь:Декабрь!Q19)))))</f>
        <v>0</v>
      </c>
      <c r="R21" s="98">
        <f>IF($BM$6=1,SUM(Январь:Март!R19),IF($BM$6=2,SUM(Апрель:Июнь!R19),IF($BM$6=3,SUM(Июль:Сентябрь!R19),IF($BM$6=4,SUM(Октябрь:Декабрь!R19),SUM(Январь:Декабрь!R19)))))</f>
        <v>0</v>
      </c>
      <c r="T21" s="41" t="s">
        <v>104</v>
      </c>
      <c r="U21" s="42">
        <f t="shared" ref="U21:U23" si="0">IFERROR(L22*1000/D22,0)</f>
        <v>0</v>
      </c>
      <c r="V21" s="48">
        <v>113</v>
      </c>
    </row>
    <row r="22" spans="1:22" ht="36" x14ac:dyDescent="0.2">
      <c r="A22" s="12" t="s">
        <v>19</v>
      </c>
      <c r="B22" s="10">
        <v>15</v>
      </c>
      <c r="C22" s="11">
        <v>113</v>
      </c>
      <c r="D22" s="2">
        <f>IF($BM$6=1,SUM(Январь:Март!D20),IF($BM$6=2,SUM(Апрель:Июнь!D20),IF($BM$6=3,SUM(Июль:Сентябрь!D20),IF($BM$6=4,SUM(Октябрь:Декабрь!D20),SUM(Январь:Декабрь!D20)))))</f>
        <v>0</v>
      </c>
      <c r="E22" s="2">
        <f>IF($BM$6=1,SUM(Январь:Март!E20),IF($BM$6=2,SUM(Апрель:Июнь!E20),IF($BM$6=3,SUM(Июль:Сентябрь!E20),IF($BM$6=4,SUM(Октябрь:Декабрь!E20),SUM(Январь:Декабрь!E20)))))</f>
        <v>0</v>
      </c>
      <c r="F22" s="2">
        <f>IF($BM$6=1,SUM(Январь:Март!F20),IF($BM$6=2,SUM(Апрель:Июнь!F20),IF($BM$6=3,SUM(Июль:Сентябрь!F20),IF($BM$6=4,SUM(Октябрь:Декабрь!F20),SUM(Январь:Декабрь!F20)))))</f>
        <v>0</v>
      </c>
      <c r="G22" s="2">
        <f>IF($BM$6=1,SUM(Январь:Март!G20),IF($BM$6=2,SUM(Апрель:Июнь!G20),IF($BM$6=3,SUM(Июль:Сентябрь!G20),IF($BM$6=4,SUM(Октябрь:Декабрь!G20),SUM(Январь:Декабрь!G20)))))</f>
        <v>0</v>
      </c>
      <c r="H22" s="2">
        <f>IF($BM$6=1,SUM(Январь:Март!H20),IF($BM$6=2,SUM(Апрель:Июнь!H20),IF($BM$6=3,SUM(Июль:Сентябрь!H20),IF($BM$6=4,SUM(Октябрь:Декабрь!H20),SUM(Январь:Декабрь!H20)))))</f>
        <v>0</v>
      </c>
      <c r="I22" s="2">
        <f>IF($BM$6=1,SUM(Январь:Март!I20),IF($BM$6=2,SUM(Апрель:Июнь!I20),IF($BM$6=3,SUM(Июль:Сентябрь!I20),IF($BM$6=4,SUM(Октябрь:Декабрь!I20),SUM(Январь:Декабрь!I20)))))</f>
        <v>0</v>
      </c>
      <c r="J22" s="2">
        <f>IF($BM$6=1,SUM(Январь:Март!J20),IF($BM$6=2,SUM(Апрель:Июнь!J20),IF($BM$6=3,SUM(Июль:Сентябрь!J20),IF($BM$6=4,SUM(Октябрь:Декабрь!J20),SUM(Январь:Декабрь!J20)))))</f>
        <v>0</v>
      </c>
      <c r="K22" s="2">
        <f>IF($BM$6=1,SUM(Январь:Март!K20),IF($BM$6=2,SUM(Апрель:Июнь!K20),IF($BM$6=3,SUM(Июль:Сентябрь!K20),IF($BM$6=4,SUM(Октябрь:Декабрь!K20),SUM(Январь:Декабрь!K20)))))</f>
        <v>0</v>
      </c>
      <c r="L22" s="2">
        <f>IF($BM$6=1,SUM(Январь:Март!L20),IF($BM$6=2,SUM(Апрель:Июнь!L20),IF($BM$6=3,SUM(Июль:Сентябрь!L20),IF($BM$6=4,SUM(Октябрь:Декабрь!L20),SUM(Январь:Декабрь!L20)))))</f>
        <v>0</v>
      </c>
      <c r="M22" s="2">
        <f>IF($BM$6=1,SUM(Январь:Март!M20),IF($BM$6=2,SUM(Апрель:Июнь!M20),IF($BM$6=3,SUM(Июль:Сентябрь!M20),IF($BM$6=4,SUM(Октябрь:Декабрь!M20),SUM(Январь:Декабрь!M20)))))</f>
        <v>0</v>
      </c>
      <c r="N22" s="2">
        <f>IF($BM$6=1,SUM(Январь:Март!N20),IF($BM$6=2,SUM(Апрель:Июнь!N20),IF($BM$6=3,SUM(Июль:Сентябрь!N20),IF($BM$6=4,SUM(Октябрь:Декабрь!N20),SUM(Январь:Декабрь!N20)))))</f>
        <v>0</v>
      </c>
      <c r="O22" s="2">
        <f>IF($BM$6=1,SUM(Январь:Март!O20),IF($BM$6=2,SUM(Апрель:Июнь!O20),IF($BM$6=3,SUM(Июль:Сентябрь!O20),IF($BM$6=4,SUM(Октябрь:Декабрь!O20),SUM(Январь:Декабрь!O20)))))</f>
        <v>0</v>
      </c>
      <c r="P22" s="2">
        <f>IF($BM$6=1,SUM(Январь:Март!P20),IF($BM$6=2,SUM(Апрель:Июнь!P20),IF($BM$6=3,SUM(Июль:Сентябрь!P20),IF($BM$6=4,SUM(Октябрь:Декабрь!P20),SUM(Январь:Декабрь!P20)))))</f>
        <v>0</v>
      </c>
      <c r="Q22" s="98">
        <f>IF($BM$6=1,SUM(Январь:Март!Q20),IF($BM$6=2,SUM(Апрель:Июнь!Q20),IF($BM$6=3,SUM(Июль:Сентябрь!Q20),IF($BM$6=4,SUM(Октябрь:Декабрь!Q20),SUM(Январь:Декабрь!Q20)))))</f>
        <v>0</v>
      </c>
      <c r="R22" s="98">
        <f>IF($BM$6=1,SUM(Январь:Март!R20),IF($BM$6=2,SUM(Апрель:Июнь!R20),IF($BM$6=3,SUM(Июль:Сентябрь!R20),IF($BM$6=4,SUM(Октябрь:Декабрь!R20),SUM(Январь:Декабрь!R20)))))</f>
        <v>0</v>
      </c>
      <c r="T22" s="41" t="s">
        <v>105</v>
      </c>
      <c r="U22" s="42">
        <f t="shared" si="0"/>
        <v>0</v>
      </c>
      <c r="V22" s="48">
        <v>114</v>
      </c>
    </row>
    <row r="23" spans="1:22" ht="36" x14ac:dyDescent="0.2">
      <c r="A23" s="9" t="s">
        <v>20</v>
      </c>
      <c r="B23" s="10">
        <v>16</v>
      </c>
      <c r="C23" s="11">
        <v>114</v>
      </c>
      <c r="D23" s="5">
        <f>IF($BM$6=1,SUM(Январь:Март!D21),IF($BM$6=2,SUM(Апрель:Июнь!D21),IF($BM$6=3,SUM(Июль:Сентябрь!D21),IF($BM$6=4,SUM(Октябрь:Декабрь!D21),SUM(Январь:Декабрь!D21)))))</f>
        <v>0</v>
      </c>
      <c r="E23" s="5">
        <f>IF($BM$6=1,SUM(Январь:Март!E21),IF($BM$6=2,SUM(Апрель:Июнь!E21),IF($BM$6=3,SUM(Июль:Сентябрь!E21),IF($BM$6=4,SUM(Октябрь:Декабрь!E21),SUM(Январь:Декабрь!E21)))))</f>
        <v>0</v>
      </c>
      <c r="F23" s="5">
        <f>IF($BM$6=1,SUM(Январь:Март!F21),IF($BM$6=2,SUM(Апрель:Июнь!F21),IF($BM$6=3,SUM(Июль:Сентябрь!F21),IF($BM$6=4,SUM(Октябрь:Декабрь!F21),SUM(Январь:Декабрь!F21)))))</f>
        <v>0</v>
      </c>
      <c r="G23" s="5">
        <f>IF($BM$6=1,SUM(Январь:Март!G21),IF($BM$6=2,SUM(Апрель:Июнь!G21),IF($BM$6=3,SUM(Июль:Сентябрь!G21),IF($BM$6=4,SUM(Октябрь:Декабрь!G21),SUM(Январь:Декабрь!G21)))))</f>
        <v>0</v>
      </c>
      <c r="H23" s="5">
        <f>IF($BM$6=1,SUM(Январь:Март!H21),IF($BM$6=2,SUM(Апрель:Июнь!H21),IF($BM$6=3,SUM(Июль:Сентябрь!H21),IF($BM$6=4,SUM(Октябрь:Декабрь!H21),SUM(Январь:Декабрь!H21)))))</f>
        <v>0</v>
      </c>
      <c r="I23" s="5">
        <f>IF($BM$6=1,SUM(Январь:Март!I21),IF($BM$6=2,SUM(Апрель:Июнь!I21),IF($BM$6=3,SUM(Июль:Сентябрь!I21),IF($BM$6=4,SUM(Октябрь:Декабрь!I21),SUM(Январь:Декабрь!I21)))))</f>
        <v>0</v>
      </c>
      <c r="J23" s="5">
        <f>IF($BM$6=1,SUM(Январь:Март!J21),IF($BM$6=2,SUM(Апрель:Июнь!J21),IF($BM$6=3,SUM(Июль:Сентябрь!J21),IF($BM$6=4,SUM(Октябрь:Декабрь!J21),SUM(Январь:Декабрь!J21)))))</f>
        <v>0</v>
      </c>
      <c r="K23" s="5">
        <f>IF($BM$6=1,SUM(Январь:Март!K21),IF($BM$6=2,SUM(Апрель:Июнь!K21),IF($BM$6=3,SUM(Июль:Сентябрь!K21),IF($BM$6=4,SUM(Октябрь:Декабрь!K21),SUM(Январь:Декабрь!K21)))))</f>
        <v>0</v>
      </c>
      <c r="L23" s="5">
        <f>IF($BM$6=1,SUM(Январь:Март!L21),IF($BM$6=2,SUM(Апрель:Июнь!L21),IF($BM$6=3,SUM(Июль:Сентябрь!L21),IF($BM$6=4,SUM(Октябрь:Декабрь!L21),SUM(Январь:Декабрь!L21)))))</f>
        <v>0</v>
      </c>
      <c r="M23" s="5">
        <f>IF($BM$6=1,SUM(Январь:Март!M21),IF($BM$6=2,SUM(Апрель:Июнь!M21),IF($BM$6=3,SUM(Июль:Сентябрь!M21),IF($BM$6=4,SUM(Октябрь:Декабрь!M21),SUM(Январь:Декабрь!M21)))))</f>
        <v>0</v>
      </c>
      <c r="N23" s="5">
        <f>IF($BM$6=1,SUM(Январь:Март!N21),IF($BM$6=2,SUM(Апрель:Июнь!N21),IF($BM$6=3,SUM(Июль:Сентябрь!N21),IF($BM$6=4,SUM(Октябрь:Декабрь!N21),SUM(Январь:Декабрь!N21)))))</f>
        <v>0</v>
      </c>
      <c r="O23" s="5">
        <f>IF($BM$6=1,SUM(Январь:Март!O21),IF($BM$6=2,SUM(Апрель:Июнь!O21),IF($BM$6=3,SUM(Июль:Сентябрь!O21),IF($BM$6=4,SUM(Октябрь:Декабрь!O21),SUM(Январь:Декабрь!O21)))))</f>
        <v>0</v>
      </c>
      <c r="P23" s="5">
        <f>IF($BM$6=1,SUM(Январь:Март!P21),IF($BM$6=2,SUM(Апрель:Июнь!P21),IF($BM$6=3,SUM(Июль:Сентябрь!P21),IF($BM$6=4,SUM(Октябрь:Декабрь!P21),SUM(Январь:Декабрь!P21)))))</f>
        <v>0</v>
      </c>
      <c r="Q23" s="98">
        <f>IF($BM$6=1,SUM(Январь:Март!Q21),IF($BM$6=2,SUM(Апрель:Июнь!Q21),IF($BM$6=3,SUM(Июль:Сентябрь!Q21),IF($BM$6=4,SUM(Октябрь:Декабрь!Q21),SUM(Январь:Декабрь!Q21)))))</f>
        <v>0</v>
      </c>
      <c r="R23" s="98">
        <f>IF($BM$6=1,SUM(Январь:Март!R21),IF($BM$6=2,SUM(Апрель:Июнь!R21),IF($BM$6=3,SUM(Июль:Сентябрь!R21),IF($BM$6=4,SUM(Октябрь:Декабрь!R21),SUM(Январь:Декабрь!R21)))))</f>
        <v>0</v>
      </c>
      <c r="T23" s="41" t="s">
        <v>106</v>
      </c>
      <c r="U23" s="42">
        <f t="shared" si="0"/>
        <v>0</v>
      </c>
      <c r="V23" s="48">
        <v>116</v>
      </c>
    </row>
    <row r="24" spans="1:22" ht="72" x14ac:dyDescent="0.2">
      <c r="A24" s="9" t="s">
        <v>21</v>
      </c>
      <c r="B24" s="10">
        <v>17</v>
      </c>
      <c r="C24" s="11">
        <v>116</v>
      </c>
      <c r="D24" s="2">
        <f>IF($BM$6=1,SUM(Январь:Март!D22),IF($BM$6=2,SUM(Апрель:Июнь!D22),IF($BM$6=3,SUM(Июль:Сентябрь!D22),IF($BM$6=4,SUM(Октябрь:Декабрь!D22),SUM(Январь:Декабрь!D22)))))</f>
        <v>0</v>
      </c>
      <c r="E24" s="2">
        <f>IF($BM$6=1,SUM(Январь:Март!E22),IF($BM$6=2,SUM(Апрель:Июнь!E22),IF($BM$6=3,SUM(Июль:Сентябрь!E22),IF($BM$6=4,SUM(Октябрь:Декабрь!E22),SUM(Январь:Декабрь!E22)))))</f>
        <v>0</v>
      </c>
      <c r="F24" s="2">
        <f>IF($BM$6=1,SUM(Январь:Март!F22),IF($BM$6=2,SUM(Апрель:Июнь!F22),IF($BM$6=3,SUM(Июль:Сентябрь!F22),IF($BM$6=4,SUM(Октябрь:Декабрь!F22),SUM(Январь:Декабрь!F22)))))</f>
        <v>0</v>
      </c>
      <c r="G24" s="2">
        <f>IF($BM$6=1,SUM(Январь:Март!G22),IF($BM$6=2,SUM(Апрель:Июнь!G22),IF($BM$6=3,SUM(Июль:Сентябрь!G22),IF($BM$6=4,SUM(Октябрь:Декабрь!G22),SUM(Январь:Декабрь!G22)))))</f>
        <v>0</v>
      </c>
      <c r="H24" s="2">
        <f>IF($BM$6=1,SUM(Январь:Март!H22),IF($BM$6=2,SUM(Апрель:Июнь!H22),IF($BM$6=3,SUM(Июль:Сентябрь!H22),IF($BM$6=4,SUM(Октябрь:Декабрь!H22),SUM(Январь:Декабрь!H22)))))</f>
        <v>0</v>
      </c>
      <c r="I24" s="2">
        <f>IF($BM$6=1,SUM(Январь:Март!I22),IF($BM$6=2,SUM(Апрель:Июнь!I22),IF($BM$6=3,SUM(Июль:Сентябрь!I22),IF($BM$6=4,SUM(Октябрь:Декабрь!I22),SUM(Январь:Декабрь!I22)))))</f>
        <v>0</v>
      </c>
      <c r="J24" s="2">
        <f>IF($BM$6=1,SUM(Январь:Март!J22),IF($BM$6=2,SUM(Апрель:Июнь!J22),IF($BM$6=3,SUM(Июль:Сентябрь!J22),IF($BM$6=4,SUM(Октябрь:Декабрь!J22),SUM(Январь:Декабрь!J22)))))</f>
        <v>0</v>
      </c>
      <c r="K24" s="2">
        <f>IF($BM$6=1,SUM(Январь:Март!K22),IF($BM$6=2,SUM(Апрель:Июнь!K22),IF($BM$6=3,SUM(Июль:Сентябрь!K22),IF($BM$6=4,SUM(Октябрь:Декабрь!K22),SUM(Январь:Декабрь!K22)))))</f>
        <v>0</v>
      </c>
      <c r="L24" s="2">
        <f>IF($BM$6=1,SUM(Январь:Март!L22),IF($BM$6=2,SUM(Апрель:Июнь!L22),IF($BM$6=3,SUM(Июль:Сентябрь!L22),IF($BM$6=4,SUM(Октябрь:Декабрь!L22),SUM(Январь:Декабрь!L22)))))</f>
        <v>0</v>
      </c>
      <c r="M24" s="2">
        <f>IF($BM$6=1,SUM(Январь:Март!M22),IF($BM$6=2,SUM(Апрель:Июнь!M22),IF($BM$6=3,SUM(Июль:Сентябрь!M22),IF($BM$6=4,SUM(Октябрь:Декабрь!M22),SUM(Январь:Декабрь!M22)))))</f>
        <v>0</v>
      </c>
      <c r="N24" s="2">
        <f>IF($BM$6=1,SUM(Январь:Март!N22),IF($BM$6=2,SUM(Апрель:Июнь!N22),IF($BM$6=3,SUM(Июль:Сентябрь!N22),IF($BM$6=4,SUM(Октябрь:Декабрь!N22),SUM(Январь:Декабрь!N22)))))</f>
        <v>0</v>
      </c>
      <c r="O24" s="2">
        <f>IF($BM$6=1,SUM(Январь:Март!O22),IF($BM$6=2,SUM(Апрель:Июнь!O22),IF($BM$6=3,SUM(Июль:Сентябрь!O22),IF($BM$6=4,SUM(Октябрь:Декабрь!O22),SUM(Январь:Декабрь!O22)))))</f>
        <v>0</v>
      </c>
      <c r="P24" s="2">
        <f>IF($BM$6=1,SUM(Январь:Март!P22),IF($BM$6=2,SUM(Апрель:Июнь!P22),IF($BM$6=3,SUM(Июль:Сентябрь!P22),IF($BM$6=4,SUM(Октябрь:Декабрь!P22),SUM(Январь:Декабрь!P22)))))</f>
        <v>0</v>
      </c>
      <c r="Q24" s="98">
        <f>IF($BM$6=1,SUM(Январь:Март!Q22),IF($BM$6=2,SUM(Апрель:Июнь!Q22),IF($BM$6=3,SUM(Июль:Сентябрь!Q22),IF($BM$6=4,SUM(Октябрь:Декабрь!Q22),SUM(Январь:Декабрь!Q22)))))</f>
        <v>0</v>
      </c>
      <c r="R24" s="98">
        <f>IF($BM$6=1,SUM(Январь:Март!R22),IF($BM$6=2,SUM(Апрель:Июнь!R22),IF($BM$6=3,SUM(Июль:Сентябрь!R22),IF($BM$6=4,SUM(Октябрь:Декабрь!R22),SUM(Январь:Декабрь!R22)))))</f>
        <v>0</v>
      </c>
      <c r="T24" s="41" t="s">
        <v>107</v>
      </c>
      <c r="U24" s="42">
        <f>IFERROR(L25*1000/D25,0)</f>
        <v>0</v>
      </c>
      <c r="V24" s="48">
        <v>117</v>
      </c>
    </row>
    <row r="25" spans="1:22" ht="36" x14ac:dyDescent="0.2">
      <c r="A25" s="9" t="s">
        <v>22</v>
      </c>
      <c r="B25" s="10">
        <v>18</v>
      </c>
      <c r="C25" s="11">
        <v>117</v>
      </c>
      <c r="D25" s="5">
        <f>IF($BM$6=1,SUM(Январь:Март!D23),IF($BM$6=2,SUM(Апрель:Июнь!D23),IF($BM$6=3,SUM(Июль:Сентябрь!D23),IF($BM$6=4,SUM(Октябрь:Декабрь!D23),SUM(Январь:Декабрь!D23)))))</f>
        <v>0</v>
      </c>
      <c r="E25" s="5">
        <f>IF($BM$6=1,SUM(Январь:Март!E23),IF($BM$6=2,SUM(Апрель:Июнь!E23),IF($BM$6=3,SUM(Июль:Сентябрь!E23),IF($BM$6=4,SUM(Октябрь:Декабрь!E23),SUM(Январь:Декабрь!E23)))))</f>
        <v>0</v>
      </c>
      <c r="F25" s="5">
        <f>IF($BM$6=1,SUM(Январь:Март!F23),IF($BM$6=2,SUM(Апрель:Июнь!F23),IF($BM$6=3,SUM(Июль:Сентябрь!F23),IF($BM$6=4,SUM(Октябрь:Декабрь!F23),SUM(Январь:Декабрь!F23)))))</f>
        <v>0</v>
      </c>
      <c r="G25" s="5">
        <f>IF($BM$6=1,SUM(Январь:Март!G23),IF($BM$6=2,SUM(Апрель:Июнь!G23),IF($BM$6=3,SUM(Июль:Сентябрь!G23),IF($BM$6=4,SUM(Октябрь:Декабрь!G23),SUM(Январь:Декабрь!G23)))))</f>
        <v>0</v>
      </c>
      <c r="H25" s="5">
        <f>IF($BM$6=1,SUM(Январь:Март!H23),IF($BM$6=2,SUM(Апрель:Июнь!H23),IF($BM$6=3,SUM(Июль:Сентябрь!H23),IF($BM$6=4,SUM(Октябрь:Декабрь!H23),SUM(Январь:Декабрь!H23)))))</f>
        <v>0</v>
      </c>
      <c r="I25" s="5">
        <f>IF($BM$6=1,SUM(Январь:Март!I23),IF($BM$6=2,SUM(Апрель:Июнь!I23),IF($BM$6=3,SUM(Июль:Сентябрь!I23),IF($BM$6=4,SUM(Октябрь:Декабрь!I23),SUM(Январь:Декабрь!I23)))))</f>
        <v>0</v>
      </c>
      <c r="J25" s="5">
        <f>IF($BM$6=1,SUM(Январь:Март!J23),IF($BM$6=2,SUM(Апрель:Июнь!J23),IF($BM$6=3,SUM(Июль:Сентябрь!J23),IF($BM$6=4,SUM(Октябрь:Декабрь!J23),SUM(Январь:Декабрь!J23)))))</f>
        <v>0</v>
      </c>
      <c r="K25" s="5">
        <f>IF($BM$6=1,SUM(Январь:Март!K23),IF($BM$6=2,SUM(Апрель:Июнь!K23),IF($BM$6=3,SUM(Июль:Сентябрь!K23),IF($BM$6=4,SUM(Октябрь:Декабрь!K23),SUM(Январь:Декабрь!K23)))))</f>
        <v>0</v>
      </c>
      <c r="L25" s="5">
        <f>IF($BM$6=1,SUM(Январь:Март!L23),IF($BM$6=2,SUM(Апрель:Июнь!L23),IF($BM$6=3,SUM(Июль:Сентябрь!L23),IF($BM$6=4,SUM(Октябрь:Декабрь!L23),SUM(Январь:Декабрь!L23)))))</f>
        <v>0</v>
      </c>
      <c r="M25" s="5">
        <f>IF($BM$6=1,SUM(Январь:Март!M23),IF($BM$6=2,SUM(Апрель:Июнь!M23),IF($BM$6=3,SUM(Июль:Сентябрь!M23),IF($BM$6=4,SUM(Октябрь:Декабрь!M23),SUM(Январь:Декабрь!M23)))))</f>
        <v>0</v>
      </c>
      <c r="N25" s="5">
        <f>IF($BM$6=1,SUM(Январь:Март!N23),IF($BM$6=2,SUM(Апрель:Июнь!N23),IF($BM$6=3,SUM(Июль:Сентябрь!N23),IF($BM$6=4,SUM(Октябрь:Декабрь!N23),SUM(Январь:Декабрь!N23)))))</f>
        <v>0</v>
      </c>
      <c r="O25" s="5">
        <f>IF($BM$6=1,SUM(Январь:Март!O23),IF($BM$6=2,SUM(Апрель:Июнь!O23),IF($BM$6=3,SUM(Июль:Сентябрь!O23),IF($BM$6=4,SUM(Октябрь:Декабрь!O23),SUM(Январь:Декабрь!O23)))))</f>
        <v>0</v>
      </c>
      <c r="P25" s="5">
        <f>IF($BM$6=1,SUM(Январь:Март!P23),IF($BM$6=2,SUM(Апрель:Июнь!P23),IF($BM$6=3,SUM(Июль:Сентябрь!P23),IF($BM$6=4,SUM(Октябрь:Декабрь!P23),SUM(Январь:Декабрь!P23)))))</f>
        <v>0</v>
      </c>
      <c r="Q25" s="98">
        <f>IF($BM$6=1,SUM(Январь:Март!Q23),IF($BM$6=2,SUM(Апрель:Июнь!Q23),IF($BM$6=3,SUM(Июль:Сентябрь!Q23),IF($BM$6=4,SUM(Октябрь:Декабрь!Q23),SUM(Январь:Декабрь!Q23)))))</f>
        <v>0</v>
      </c>
      <c r="R25" s="98">
        <f>IF($BM$6=1,SUM(Январь:Март!R23),IF($BM$6=2,SUM(Апрель:Июнь!R23),IF($BM$6=3,SUM(Июль:Сентябрь!R23),IF($BM$6=4,SUM(Октябрь:Декабрь!R23),SUM(Январь:Декабрь!R23)))))</f>
        <v>0</v>
      </c>
      <c r="T25" s="43" t="s">
        <v>99</v>
      </c>
      <c r="U25" s="42">
        <f>IFERROR(L21*1000/D21,0)</f>
        <v>0</v>
      </c>
      <c r="V25" s="48">
        <v>112</v>
      </c>
    </row>
    <row r="26" spans="1:22" ht="18.75" x14ac:dyDescent="0.2">
      <c r="A26" s="12" t="s">
        <v>58</v>
      </c>
      <c r="B26" s="10">
        <v>19</v>
      </c>
      <c r="C26" s="11">
        <v>118</v>
      </c>
      <c r="D26" s="2">
        <f>IF($BM$6=1,SUM(Январь:Март!D24),IF($BM$6=2,SUM(Апрель:Июнь!D24),IF($BM$6=3,SUM(Июль:Сентябрь!D24),IF($BM$6=4,SUM(Октябрь:Декабрь!D24),SUM(Январь:Декабрь!D24)))))</f>
        <v>0</v>
      </c>
      <c r="E26" s="2">
        <f>IF($BM$6=1,SUM(Январь:Март!E24),IF($BM$6=2,SUM(Апрель:Июнь!E24),IF($BM$6=3,SUM(Июль:Сентябрь!E24),IF($BM$6=4,SUM(Октябрь:Декабрь!E24),SUM(Январь:Декабрь!E24)))))</f>
        <v>0</v>
      </c>
      <c r="F26" s="2">
        <f>IF($BM$6=1,SUM(Январь:Март!F24),IF($BM$6=2,SUM(Апрель:Июнь!F24),IF($BM$6=3,SUM(Июль:Сентябрь!F24),IF($BM$6=4,SUM(Октябрь:Декабрь!F24),SUM(Январь:Декабрь!F24)))))</f>
        <v>0</v>
      </c>
      <c r="G26" s="2">
        <f>IF($BM$6=1,SUM(Январь:Март!G24),IF($BM$6=2,SUM(Апрель:Июнь!G24),IF($BM$6=3,SUM(Июль:Сентябрь!G24),IF($BM$6=4,SUM(Октябрь:Декабрь!G24),SUM(Январь:Декабрь!G24)))))</f>
        <v>0</v>
      </c>
      <c r="H26" s="2">
        <f>IF($BM$6=1,SUM(Январь:Март!H24),IF($BM$6=2,SUM(Апрель:Июнь!H24),IF($BM$6=3,SUM(Июль:Сентябрь!H24),IF($BM$6=4,SUM(Октябрь:Декабрь!H24),SUM(Январь:Декабрь!H24)))))</f>
        <v>0</v>
      </c>
      <c r="I26" s="2">
        <f>IF($BM$6=1,SUM(Январь:Март!I24),IF($BM$6=2,SUM(Апрель:Июнь!I24),IF($BM$6=3,SUM(Июль:Сентябрь!I24),IF($BM$6=4,SUM(Октябрь:Декабрь!I24),SUM(Январь:Декабрь!I24)))))</f>
        <v>0</v>
      </c>
      <c r="J26" s="2">
        <f>IF($BM$6=1,SUM(Январь:Март!J24),IF($BM$6=2,SUM(Апрель:Июнь!J24),IF($BM$6=3,SUM(Июль:Сентябрь!J24),IF($BM$6=4,SUM(Октябрь:Декабрь!J24),SUM(Январь:Декабрь!J24)))))</f>
        <v>0</v>
      </c>
      <c r="K26" s="2">
        <f>IF($BM$6=1,SUM(Январь:Март!K24),IF($BM$6=2,SUM(Апрель:Июнь!K24),IF($BM$6=3,SUM(Июль:Сентябрь!K24),IF($BM$6=4,SUM(Октябрь:Декабрь!K24),SUM(Январь:Декабрь!K24)))))</f>
        <v>0</v>
      </c>
      <c r="L26" s="2">
        <f>IF($BM$6=1,SUM(Январь:Март!L24),IF($BM$6=2,SUM(Апрель:Июнь!L24),IF($BM$6=3,SUM(Июль:Сентябрь!L24),IF($BM$6=4,SUM(Октябрь:Декабрь!L24),SUM(Январь:Декабрь!L24)))))</f>
        <v>0</v>
      </c>
      <c r="M26" s="2">
        <f>IF($BM$6=1,SUM(Январь:Март!M24),IF($BM$6=2,SUM(Апрель:Июнь!M24),IF($BM$6=3,SUM(Июль:Сентябрь!M24),IF($BM$6=4,SUM(Октябрь:Декабрь!M24),SUM(Январь:Декабрь!M24)))))</f>
        <v>0</v>
      </c>
      <c r="N26" s="2">
        <f>IF($BM$6=1,SUM(Январь:Март!N24),IF($BM$6=2,SUM(Апрель:Июнь!N24),IF($BM$6=3,SUM(Июль:Сентябрь!N24),IF($BM$6=4,SUM(Октябрь:Декабрь!N24),SUM(Январь:Декабрь!N24)))))</f>
        <v>0</v>
      </c>
      <c r="O26" s="2">
        <f>IF($BM$6=1,SUM(Январь:Март!O24),IF($BM$6=2,SUM(Апрель:Июнь!O24),IF($BM$6=3,SUM(Июль:Сентябрь!O24),IF($BM$6=4,SUM(Октябрь:Декабрь!O24),SUM(Январь:Декабрь!O24)))))</f>
        <v>0</v>
      </c>
      <c r="P26" s="2">
        <f>IF($BM$6=1,SUM(Январь:Март!P24),IF($BM$6=2,SUM(Апрель:Июнь!P24),IF($BM$6=3,SUM(Июль:Сентябрь!P24),IF($BM$6=4,SUM(Октябрь:Декабрь!P24),SUM(Январь:Декабрь!P24)))))</f>
        <v>0</v>
      </c>
      <c r="Q26" s="98">
        <f>IF($BM$6=1,SUM(Январь:Март!Q24),IF($BM$6=2,SUM(Апрель:Июнь!Q24),IF($BM$6=3,SUM(Июль:Сентябрь!Q24),IF($BM$6=4,SUM(Октябрь:Декабрь!Q24),SUM(Январь:Декабрь!Q24)))))</f>
        <v>0</v>
      </c>
      <c r="R26" s="98">
        <f>IF($BM$6=1,SUM(Январь:Март!R24),IF($BM$6=2,SUM(Апрель:Июнь!R24),IF($BM$6=3,SUM(Июль:Сентябрь!R24),IF($BM$6=4,SUM(Октябрь:Декабрь!R24),SUM(Январь:Декабрь!R24)))))</f>
        <v>0</v>
      </c>
      <c r="T26" s="41" t="s">
        <v>100</v>
      </c>
      <c r="U26" s="42">
        <f>IFERROR(#REF!*1000/#REF!,0)</f>
        <v>0</v>
      </c>
      <c r="V26" s="48" t="s">
        <v>57</v>
      </c>
    </row>
    <row r="27" spans="1:22" ht="54" x14ac:dyDescent="0.2">
      <c r="A27" s="13" t="s">
        <v>29</v>
      </c>
      <c r="B27" s="6">
        <v>20</v>
      </c>
      <c r="C27" s="7">
        <v>120</v>
      </c>
      <c r="D27" s="8">
        <f>IF($BM$6=1,SUM(Январь:Март!D25),IF($BM$6=2,SUM(Апрель:Июнь!D25),IF($BM$6=3,SUM(Июль:Сентябрь!D25),IF($BM$6=4,SUM(Октябрь:Декабрь!D25),SUM(Январь:Декабрь!D25)))))</f>
        <v>0</v>
      </c>
      <c r="E27" s="8">
        <f>IF($BM$6=1,SUM(Январь:Март!E25),IF($BM$6=2,SUM(Апрель:Июнь!E25),IF($BM$6=3,SUM(Июль:Сентябрь!E25),IF($BM$6=4,SUM(Октябрь:Декабрь!E25),SUM(Январь:Декабрь!E25)))))</f>
        <v>0</v>
      </c>
      <c r="F27" s="8">
        <f>IF($BM$6=1,SUM(Январь:Март!F25),IF($BM$6=2,SUM(Апрель:Июнь!F25),IF($BM$6=3,SUM(Июль:Сентябрь!F25),IF($BM$6=4,SUM(Октябрь:Декабрь!F25),SUM(Январь:Декабрь!F25)))))</f>
        <v>0</v>
      </c>
      <c r="G27" s="8">
        <f>IF($BM$6=1,SUM(Январь:Март!G25),IF($BM$6=2,SUM(Апрель:Июнь!G25),IF($BM$6=3,SUM(Июль:Сентябрь!G25),IF($BM$6=4,SUM(Октябрь:Декабрь!G25),SUM(Январь:Декабрь!G25)))))</f>
        <v>0</v>
      </c>
      <c r="H27" s="8">
        <f>IF($BM$6=1,SUM(Январь:Март!H25),IF($BM$6=2,SUM(Апрель:Июнь!H25),IF($BM$6=3,SUM(Июль:Сентябрь!H25),IF($BM$6=4,SUM(Октябрь:Декабрь!H25),SUM(Январь:Декабрь!H25)))))</f>
        <v>0</v>
      </c>
      <c r="I27" s="8">
        <f>IF($BM$6=1,SUM(Январь:Март!I25),IF($BM$6=2,SUM(Апрель:Июнь!I25),IF($BM$6=3,SUM(Июль:Сентябрь!I25),IF($BM$6=4,SUM(Октябрь:Декабрь!I25),SUM(Январь:Декабрь!I25)))))</f>
        <v>0</v>
      </c>
      <c r="J27" s="8">
        <f>IF($BM$6=1,SUM(Январь:Март!J25),IF($BM$6=2,SUM(Апрель:Июнь!J25),IF($BM$6=3,SUM(Июль:Сентябрь!J25),IF($BM$6=4,SUM(Октябрь:Декабрь!J25),SUM(Январь:Декабрь!J25)))))</f>
        <v>0</v>
      </c>
      <c r="K27" s="8">
        <f>IF($BM$6=1,SUM(Январь:Март!K25),IF($BM$6=2,SUM(Апрель:Июнь!K25),IF($BM$6=3,SUM(Июль:Сентябрь!K25),IF($BM$6=4,SUM(Октябрь:Декабрь!K25),SUM(Январь:Декабрь!K25)))))</f>
        <v>0</v>
      </c>
      <c r="L27" s="8">
        <f>IF($BM$6=1,SUM(Январь:Март!L25),IF($BM$6=2,SUM(Апрель:Июнь!L25),IF($BM$6=3,SUM(Июль:Сентябрь!L25),IF($BM$6=4,SUM(Октябрь:Декабрь!L25),SUM(Январь:Декабрь!L25)))))</f>
        <v>0</v>
      </c>
      <c r="M27" s="8">
        <f>IF($BM$6=1,SUM(Январь:Март!M25),IF($BM$6=2,SUM(Апрель:Июнь!M25),IF($BM$6=3,SUM(Июль:Сентябрь!M25),IF($BM$6=4,SUM(Октябрь:Декабрь!M25),SUM(Январь:Декабрь!M25)))))</f>
        <v>0</v>
      </c>
      <c r="N27" s="8">
        <f>IF($BM$6=1,SUM(Январь:Март!N25),IF($BM$6=2,SUM(Апрель:Июнь!N25),IF($BM$6=3,SUM(Июль:Сентябрь!N25),IF($BM$6=4,SUM(Октябрь:Декабрь!N25),SUM(Январь:Декабрь!N25)))))</f>
        <v>0</v>
      </c>
      <c r="O27" s="8">
        <f>IF($BM$6=1,SUM(Январь:Март!O25),IF($BM$6=2,SUM(Апрель:Июнь!O25),IF($BM$6=3,SUM(Июль:Сентябрь!O25),IF($BM$6=4,SUM(Октябрь:Декабрь!O25),SUM(Январь:Декабрь!O25)))))</f>
        <v>0</v>
      </c>
      <c r="P27" s="8">
        <f>IF($BM$6=1,SUM(Январь:Март!P25),IF($BM$6=2,SUM(Апрель:Июнь!P25),IF($BM$6=3,SUM(Июль:Сентябрь!P25),IF($BM$6=4,SUM(Октябрь:Декабрь!P25),SUM(Январь:Декабрь!P25)))))</f>
        <v>0</v>
      </c>
      <c r="Q27" s="98">
        <f>IF($BM$6=1,SUM(Январь:Март!Q25),IF($BM$6=2,SUM(Апрель:Июнь!Q25),IF($BM$6=3,SUM(Июль:Сентябрь!Q25),IF($BM$6=4,SUM(Октябрь:Декабрь!Q25),SUM(Январь:Декабрь!Q25)))))</f>
        <v>0</v>
      </c>
      <c r="R27" s="98">
        <f>IF($BM$6=1,SUM(Январь:Март!R25),IF($BM$6=2,SUM(Апрель:Июнь!R25),IF($BM$6=3,SUM(Июль:Сентябрь!R25),IF($BM$6=4,SUM(Октябрь:Декабрь!R25),SUM(Январь:Декабрь!R25)))))</f>
        <v>0</v>
      </c>
      <c r="T27" s="41" t="s">
        <v>101</v>
      </c>
      <c r="U27" s="42">
        <f>IFERROR(#REF!*1000/#REF!,0)</f>
        <v>0</v>
      </c>
      <c r="V27" s="48" t="s">
        <v>56</v>
      </c>
    </row>
    <row r="28" spans="1:22" ht="72" x14ac:dyDescent="0.2">
      <c r="A28" s="9" t="s">
        <v>23</v>
      </c>
      <c r="B28" s="10">
        <v>21</v>
      </c>
      <c r="C28" s="11">
        <v>121</v>
      </c>
      <c r="D28" s="2">
        <f>IF($BM$6=1,SUM(Январь:Март!D26),IF($BM$6=2,SUM(Апрель:Июнь!D26),IF($BM$6=3,SUM(Июль:Сентябрь!D26),IF($BM$6=4,SUM(Октябрь:Декабрь!D26),SUM(Январь:Декабрь!D26)))))</f>
        <v>0</v>
      </c>
      <c r="E28" s="2">
        <f>IF($BM$6=1,SUM(Январь:Март!E26),IF($BM$6=2,SUM(Апрель:Июнь!E26),IF($BM$6=3,SUM(Июль:Сентябрь!E26),IF($BM$6=4,SUM(Октябрь:Декабрь!E26),SUM(Январь:Декабрь!E26)))))</f>
        <v>0</v>
      </c>
      <c r="F28" s="2">
        <f>IF($BM$6=1,SUM(Январь:Март!F26),IF($BM$6=2,SUM(Апрель:Июнь!F26),IF($BM$6=3,SUM(Июль:Сентябрь!F26),IF($BM$6=4,SUM(Октябрь:Декабрь!F26),SUM(Январь:Декабрь!F26)))))</f>
        <v>0</v>
      </c>
      <c r="G28" s="2">
        <f>IF($BM$6=1,SUM(Январь:Март!G26),IF($BM$6=2,SUM(Апрель:Июнь!G26),IF($BM$6=3,SUM(Июль:Сентябрь!G26),IF($BM$6=4,SUM(Октябрь:Декабрь!G26),SUM(Январь:Декабрь!G26)))))</f>
        <v>0</v>
      </c>
      <c r="H28" s="2">
        <f>IF($BM$6=1,SUM(Январь:Март!H26),IF($BM$6=2,SUM(Апрель:Июнь!H26),IF($BM$6=3,SUM(Июль:Сентябрь!H26),IF($BM$6=4,SUM(Октябрь:Декабрь!H26),SUM(Январь:Декабрь!H26)))))</f>
        <v>0</v>
      </c>
      <c r="I28" s="2">
        <f>IF($BM$6=1,SUM(Январь:Март!I26),IF($BM$6=2,SUM(Апрель:Июнь!I26),IF($BM$6=3,SUM(Июль:Сентябрь!I26),IF($BM$6=4,SUM(Октябрь:Декабрь!I26),SUM(Январь:Декабрь!I26)))))</f>
        <v>0</v>
      </c>
      <c r="J28" s="2">
        <f>IF($BM$6=1,SUM(Январь:Март!J26),IF($BM$6=2,SUM(Апрель:Июнь!J26),IF($BM$6=3,SUM(Июль:Сентябрь!J26),IF($BM$6=4,SUM(Октябрь:Декабрь!J26),SUM(Январь:Декабрь!J26)))))</f>
        <v>0</v>
      </c>
      <c r="K28" s="2">
        <f>IF($BM$6=1,SUM(Январь:Март!K26),IF($BM$6=2,SUM(Апрель:Июнь!K26),IF($BM$6=3,SUM(Июль:Сентябрь!K26),IF($BM$6=4,SUM(Октябрь:Декабрь!K26),SUM(Январь:Декабрь!K26)))))</f>
        <v>0</v>
      </c>
      <c r="L28" s="2">
        <f>IF($BM$6=1,SUM(Январь:Март!L26),IF($BM$6=2,SUM(Апрель:Июнь!L26),IF($BM$6=3,SUM(Июль:Сентябрь!L26),IF($BM$6=4,SUM(Октябрь:Декабрь!L26),SUM(Январь:Декабрь!L26)))))</f>
        <v>0</v>
      </c>
      <c r="M28" s="2">
        <f>IF($BM$6=1,SUM(Январь:Март!M26),IF($BM$6=2,SUM(Апрель:Июнь!M26),IF($BM$6=3,SUM(Июль:Сентябрь!M26),IF($BM$6=4,SUM(Октябрь:Декабрь!M26),SUM(Январь:Декабрь!M26)))))</f>
        <v>0</v>
      </c>
      <c r="N28" s="2">
        <f>IF($BM$6=1,SUM(Январь:Март!N26),IF($BM$6=2,SUM(Апрель:Июнь!N26),IF($BM$6=3,SUM(Июль:Сентябрь!N26),IF($BM$6=4,SUM(Октябрь:Декабрь!N26),SUM(Январь:Декабрь!N26)))))</f>
        <v>0</v>
      </c>
      <c r="O28" s="2">
        <f>IF($BM$6=1,SUM(Январь:Март!O26),IF($BM$6=2,SUM(Апрель:Июнь!O26),IF($BM$6=3,SUM(Июль:Сентябрь!O26),IF($BM$6=4,SUM(Октябрь:Декабрь!O26),SUM(Январь:Декабрь!O26)))))</f>
        <v>0</v>
      </c>
      <c r="P28" s="2">
        <f>IF($BM$6=1,SUM(Январь:Март!P26),IF($BM$6=2,SUM(Апрель:Июнь!P26),IF($BM$6=3,SUM(Июль:Сентябрь!P26),IF($BM$6=4,SUM(Октябрь:Декабрь!P26),SUM(Январь:Декабрь!P26)))))</f>
        <v>0</v>
      </c>
      <c r="Q28" s="98">
        <f>IF($BM$6=1,SUM(Январь:Март!Q26),IF($BM$6=2,SUM(Апрель:Июнь!Q26),IF($BM$6=3,SUM(Июль:Сентябрь!Q26),IF($BM$6=4,SUM(Октябрь:Декабрь!Q26),SUM(Январь:Декабрь!Q26)))))</f>
        <v>0</v>
      </c>
      <c r="R28" s="98">
        <f>IF($BM$6=1,SUM(Январь:Март!R26),IF($BM$6=2,SUM(Апрель:Июнь!R26),IF($BM$6=3,SUM(Июль:Сентябрь!R26),IF($BM$6=4,SUM(Октябрь:Декабрь!R26),SUM(Январь:Декабрь!R26)))))</f>
        <v>0</v>
      </c>
      <c r="T28" s="41" t="s">
        <v>102</v>
      </c>
      <c r="U28" s="42">
        <f>IFERROR(#REF!*1000/#REF!,0)</f>
        <v>0</v>
      </c>
      <c r="V28" s="48">
        <v>124</v>
      </c>
    </row>
    <row r="29" spans="1:22" ht="36" x14ac:dyDescent="0.2">
      <c r="A29" s="9" t="s">
        <v>24</v>
      </c>
      <c r="B29" s="10">
        <v>22</v>
      </c>
      <c r="C29" s="11">
        <v>124</v>
      </c>
      <c r="D29" s="5">
        <f>IF($BM$6=1,SUM(Январь:Март!D27),IF($BM$6=2,SUM(Апрель:Июнь!D27),IF($BM$6=3,SUM(Июль:Сентябрь!D27),IF($BM$6=4,SUM(Октябрь:Декабрь!D27),SUM(Январь:Декабрь!D27)))))</f>
        <v>0</v>
      </c>
      <c r="E29" s="5">
        <f>IF($BM$6=1,SUM(Январь:Март!E27),IF($BM$6=2,SUM(Апрель:Июнь!E27),IF($BM$6=3,SUM(Июль:Сентябрь!E27),IF($BM$6=4,SUM(Октябрь:Декабрь!E27),SUM(Январь:Декабрь!E27)))))</f>
        <v>0</v>
      </c>
      <c r="F29" s="5">
        <f>IF($BM$6=1,SUM(Январь:Март!F27),IF($BM$6=2,SUM(Апрель:Июнь!F27),IF($BM$6=3,SUM(Июль:Сентябрь!F27),IF($BM$6=4,SUM(Октябрь:Декабрь!F27),SUM(Январь:Декабрь!F27)))))</f>
        <v>0</v>
      </c>
      <c r="G29" s="5">
        <f>IF($BM$6=1,SUM(Январь:Март!G27),IF($BM$6=2,SUM(Апрель:Июнь!G27),IF($BM$6=3,SUM(Июль:Сентябрь!G27),IF($BM$6=4,SUM(Октябрь:Декабрь!G27),SUM(Январь:Декабрь!G27)))))</f>
        <v>0</v>
      </c>
      <c r="H29" s="5">
        <f>IF($BM$6=1,SUM(Январь:Март!H27),IF($BM$6=2,SUM(Апрель:Июнь!H27),IF($BM$6=3,SUM(Июль:Сентябрь!H27),IF($BM$6=4,SUM(Октябрь:Декабрь!H27),SUM(Январь:Декабрь!H27)))))</f>
        <v>0</v>
      </c>
      <c r="I29" s="5">
        <f>IF($BM$6=1,SUM(Январь:Март!I27),IF($BM$6=2,SUM(Апрель:Июнь!I27),IF($BM$6=3,SUM(Июль:Сентябрь!I27),IF($BM$6=4,SUM(Октябрь:Декабрь!I27),SUM(Январь:Декабрь!I27)))))</f>
        <v>0</v>
      </c>
      <c r="J29" s="5">
        <f>IF($BM$6=1,SUM(Январь:Март!J27),IF($BM$6=2,SUM(Апрель:Июнь!J27),IF($BM$6=3,SUM(Июль:Сентябрь!J27),IF($BM$6=4,SUM(Октябрь:Декабрь!J27),SUM(Январь:Декабрь!J27)))))</f>
        <v>0</v>
      </c>
      <c r="K29" s="5">
        <f>IF($BM$6=1,SUM(Январь:Март!K27),IF($BM$6=2,SUM(Апрель:Июнь!K27),IF($BM$6=3,SUM(Июль:Сентябрь!K27),IF($BM$6=4,SUM(Октябрь:Декабрь!K27),SUM(Январь:Декабрь!K27)))))</f>
        <v>0</v>
      </c>
      <c r="L29" s="5">
        <f>IF($BM$6=1,SUM(Январь:Март!L27),IF($BM$6=2,SUM(Апрель:Июнь!L27),IF($BM$6=3,SUM(Июль:Сентябрь!L27),IF($BM$6=4,SUM(Октябрь:Декабрь!L27),SUM(Январь:Декабрь!L27)))))</f>
        <v>0</v>
      </c>
      <c r="M29" s="5">
        <f>IF($BM$6=1,SUM(Январь:Март!M27),IF($BM$6=2,SUM(Апрель:Июнь!M27),IF($BM$6=3,SUM(Июль:Сентябрь!M27),IF($BM$6=4,SUM(Октябрь:Декабрь!M27),SUM(Январь:Декабрь!M27)))))</f>
        <v>0</v>
      </c>
      <c r="N29" s="5">
        <f>IF($BM$6=1,SUM(Январь:Март!N27),IF($BM$6=2,SUM(Апрель:Июнь!N27),IF($BM$6=3,SUM(Июль:Сентябрь!N27),IF($BM$6=4,SUM(Октябрь:Декабрь!N27),SUM(Январь:Декабрь!N27)))))</f>
        <v>0</v>
      </c>
      <c r="O29" s="5">
        <f>IF($BM$6=1,SUM(Январь:Март!O27),IF($BM$6=2,SUM(Апрель:Июнь!O27),IF($BM$6=3,SUM(Июль:Сентябрь!O27),IF($BM$6=4,SUM(Октябрь:Декабрь!O27),SUM(Январь:Декабрь!O27)))))</f>
        <v>0</v>
      </c>
      <c r="P29" s="5">
        <f>IF($BM$6=1,SUM(Январь:Март!P27),IF($BM$6=2,SUM(Апрель:Июнь!P27),IF($BM$6=3,SUM(Июль:Сентябрь!P27),IF($BM$6=4,SUM(Октябрь:Декабрь!P27),SUM(Январь:Декабрь!P27)))))</f>
        <v>0</v>
      </c>
      <c r="Q29" s="98">
        <f>IF($BM$6=1,SUM(Январь:Март!Q27),IF($BM$6=2,SUM(Апрель:Июнь!Q27),IF($BM$6=3,SUM(Июль:Сентябрь!Q27),IF($BM$6=4,SUM(Октябрь:Декабрь!Q27),SUM(Январь:Декабрь!Q27)))))</f>
        <v>0</v>
      </c>
      <c r="R29" s="98">
        <f>IF($BM$6=1,SUM(Январь:Март!R27),IF($BM$6=2,SUM(Апрель:Июнь!R27),IF($BM$6=3,SUM(Июль:Сентябрь!R27),IF($BM$6=4,SUM(Октябрь:Декабрь!R27),SUM(Январь:Декабрь!R27)))))</f>
        <v>0</v>
      </c>
      <c r="T29" s="41" t="s">
        <v>109</v>
      </c>
      <c r="U29" s="42">
        <f>IFERROR(L27*1000/D27,0)</f>
        <v>0</v>
      </c>
      <c r="V29" s="48">
        <v>120</v>
      </c>
    </row>
    <row r="30" spans="1:22" ht="54" x14ac:dyDescent="0.2">
      <c r="A30" s="9" t="s">
        <v>25</v>
      </c>
      <c r="B30" s="10">
        <v>23</v>
      </c>
      <c r="C30" s="11">
        <v>125</v>
      </c>
      <c r="D30" s="2">
        <f>IF($BM$6=1,SUM(Январь:Март!D28),IF($BM$6=2,SUM(Апрель:Июнь!D28),IF($BM$6=3,SUM(Июль:Сентябрь!D28),IF($BM$6=4,SUM(Октябрь:Декабрь!D28),SUM(Январь:Декабрь!D28)))))</f>
        <v>0</v>
      </c>
      <c r="E30" s="2">
        <f>IF($BM$6=1,SUM(Январь:Март!E28),IF($BM$6=2,SUM(Апрель:Июнь!E28),IF($BM$6=3,SUM(Июль:Сентябрь!E28),IF($BM$6=4,SUM(Октябрь:Декабрь!E28),SUM(Январь:Декабрь!E28)))))</f>
        <v>0</v>
      </c>
      <c r="F30" s="2">
        <f>IF($BM$6=1,SUM(Январь:Март!F28),IF($BM$6=2,SUM(Апрель:Июнь!F28),IF($BM$6=3,SUM(Июль:Сентябрь!F28),IF($BM$6=4,SUM(Октябрь:Декабрь!F28),SUM(Январь:Декабрь!F28)))))</f>
        <v>0</v>
      </c>
      <c r="G30" s="2">
        <f>IF($BM$6=1,SUM(Январь:Март!G28),IF($BM$6=2,SUM(Апрель:Июнь!G28),IF($BM$6=3,SUM(Июль:Сентябрь!G28),IF($BM$6=4,SUM(Октябрь:Декабрь!G28),SUM(Январь:Декабрь!G28)))))</f>
        <v>0</v>
      </c>
      <c r="H30" s="2">
        <f>IF($BM$6=1,SUM(Январь:Март!H28),IF($BM$6=2,SUM(Апрель:Июнь!H28),IF($BM$6=3,SUM(Июль:Сентябрь!H28),IF($BM$6=4,SUM(Октябрь:Декабрь!H28),SUM(Январь:Декабрь!H28)))))</f>
        <v>0</v>
      </c>
      <c r="I30" s="2">
        <f>IF($BM$6=1,SUM(Январь:Март!I28),IF($BM$6=2,SUM(Апрель:Июнь!I28),IF($BM$6=3,SUM(Июль:Сентябрь!I28),IF($BM$6=4,SUM(Октябрь:Декабрь!I28),SUM(Январь:Декабрь!I28)))))</f>
        <v>0</v>
      </c>
      <c r="J30" s="2">
        <f>IF($BM$6=1,SUM(Январь:Март!J28),IF($BM$6=2,SUM(Апрель:Июнь!J28),IF($BM$6=3,SUM(Июль:Сентябрь!J28),IF($BM$6=4,SUM(Октябрь:Декабрь!J28),SUM(Январь:Декабрь!J28)))))</f>
        <v>0</v>
      </c>
      <c r="K30" s="2">
        <f>IF($BM$6=1,SUM(Январь:Март!K28),IF($BM$6=2,SUM(Апрель:Июнь!K28),IF($BM$6=3,SUM(Июль:Сентябрь!K28),IF($BM$6=4,SUM(Октябрь:Декабрь!K28),SUM(Январь:Декабрь!K28)))))</f>
        <v>0</v>
      </c>
      <c r="L30" s="2">
        <f>IF($BM$6=1,SUM(Январь:Март!L28),IF($BM$6=2,SUM(Апрель:Июнь!L28),IF($BM$6=3,SUM(Июль:Сентябрь!L28),IF($BM$6=4,SUM(Октябрь:Декабрь!L28),SUM(Январь:Декабрь!L28)))))</f>
        <v>0</v>
      </c>
      <c r="M30" s="2">
        <f>IF($BM$6=1,SUM(Январь:Март!M28),IF($BM$6=2,SUM(Апрель:Июнь!M28),IF($BM$6=3,SUM(Июль:Сентябрь!M28),IF($BM$6=4,SUM(Октябрь:Декабрь!M28),SUM(Январь:Декабрь!M28)))))</f>
        <v>0</v>
      </c>
      <c r="N30" s="2">
        <f>IF($BM$6=1,SUM(Январь:Март!N28),IF($BM$6=2,SUM(Апрель:Июнь!N28),IF($BM$6=3,SUM(Июль:Сентябрь!N28),IF($BM$6=4,SUM(Октябрь:Декабрь!N28),SUM(Январь:Декабрь!N28)))))</f>
        <v>0</v>
      </c>
      <c r="O30" s="2">
        <f>IF($BM$6=1,SUM(Январь:Март!O28),IF($BM$6=2,SUM(Апрель:Июнь!O28),IF($BM$6=3,SUM(Июль:Сентябрь!O28),IF($BM$6=4,SUM(Октябрь:Декабрь!O28),SUM(Январь:Декабрь!O28)))))</f>
        <v>0</v>
      </c>
      <c r="P30" s="2">
        <f>IF($BM$6=1,SUM(Январь:Март!P28),IF($BM$6=2,SUM(Апрель:Июнь!P28),IF($BM$6=3,SUM(Июль:Сентябрь!P28),IF($BM$6=4,SUM(Октябрь:Декабрь!P28),SUM(Январь:Декабрь!P28)))))</f>
        <v>0</v>
      </c>
      <c r="Q30" s="98">
        <f>IF($BM$6=1,SUM(Январь:Март!Q28),IF($BM$6=2,SUM(Апрель:Июнь!Q28),IF($BM$6=3,SUM(Июль:Сентябрь!Q28),IF($BM$6=4,SUM(Октябрь:Декабрь!Q28),SUM(Январь:Декабрь!Q28)))))</f>
        <v>0</v>
      </c>
      <c r="R30" s="98">
        <f>IF($BM$6=1,SUM(Январь:Март!R28),IF($BM$6=2,SUM(Апрель:Июнь!R28),IF($BM$6=3,SUM(Июль:Сентябрь!R28),IF($BM$6=4,SUM(Октябрь:Декабрь!R28),SUM(Январь:Декабрь!R28)))))</f>
        <v>0</v>
      </c>
      <c r="T30" s="41" t="s">
        <v>108</v>
      </c>
      <c r="U30" s="42">
        <f>IFERROR(L28*1000/D28,0)</f>
        <v>0</v>
      </c>
      <c r="V30" s="48">
        <v>121</v>
      </c>
    </row>
    <row r="31" spans="1:22" ht="36" x14ac:dyDescent="0.2">
      <c r="A31" s="13" t="s">
        <v>26</v>
      </c>
      <c r="B31" s="6">
        <v>24</v>
      </c>
      <c r="C31" s="7">
        <v>200</v>
      </c>
      <c r="D31" s="8">
        <f>IF($BM$6=1,SUM(Январь:Март!D29),IF($BM$6=2,SUM(Апрель:Июнь!D29),IF($BM$6=3,SUM(Июль:Сентябрь!D29),IF($BM$6=4,SUM(Октябрь:Декабрь!D29),SUM(Январь:Декабрь!D29)))))</f>
        <v>0</v>
      </c>
      <c r="E31" s="8">
        <f>IF($BM$6=1,SUM(Январь:Март!E29),IF($BM$6=2,SUM(Апрель:Июнь!E29),IF($BM$6=3,SUM(Июль:Сентябрь!E29),IF($BM$6=4,SUM(Октябрь:Декабрь!E29),SUM(Январь:Декабрь!E29)))))</f>
        <v>0</v>
      </c>
      <c r="F31" s="8">
        <f>IF($BM$6=1,SUM(Январь:Март!F29),IF($BM$6=2,SUM(Апрель:Июнь!F29),IF($BM$6=3,SUM(Июль:Сентябрь!F29),IF($BM$6=4,SUM(Октябрь:Декабрь!F29),SUM(Январь:Декабрь!F29)))))</f>
        <v>0</v>
      </c>
      <c r="G31" s="8">
        <f>IF($BM$6=1,SUM(Январь:Март!G29),IF($BM$6=2,SUM(Апрель:Июнь!G29),IF($BM$6=3,SUM(Июль:Сентябрь!G29),IF($BM$6=4,SUM(Октябрь:Декабрь!G29),SUM(Январь:Декабрь!G29)))))</f>
        <v>0</v>
      </c>
      <c r="H31" s="8">
        <f>IF($BM$6=1,SUM(Январь:Март!H29),IF($BM$6=2,SUM(Апрель:Июнь!H29),IF($BM$6=3,SUM(Июль:Сентябрь!H29),IF($BM$6=4,SUM(Октябрь:Декабрь!H29),SUM(Январь:Декабрь!H29)))))</f>
        <v>0</v>
      </c>
      <c r="I31" s="8">
        <f>IF($BM$6=1,SUM(Январь:Март!I29),IF($BM$6=2,SUM(Апрель:Июнь!I29),IF($BM$6=3,SUM(Июль:Сентябрь!I29),IF($BM$6=4,SUM(Октябрь:Декабрь!I29),SUM(Январь:Декабрь!I29)))))</f>
        <v>0</v>
      </c>
      <c r="J31" s="8">
        <f>IF($BM$6=1,SUM(Январь:Март!J29),IF($BM$6=2,SUM(Апрель:Июнь!J29),IF($BM$6=3,SUM(Июль:Сентябрь!J29),IF($BM$6=4,SUM(Октябрь:Декабрь!J29),SUM(Январь:Декабрь!J29)))))</f>
        <v>0</v>
      </c>
      <c r="K31" s="8">
        <f>IF($BM$6=1,SUM(Январь:Март!K29),IF($BM$6=2,SUM(Апрель:Июнь!K29),IF($BM$6=3,SUM(Июль:Сентябрь!K29),IF($BM$6=4,SUM(Октябрь:Декабрь!K29),SUM(Январь:Декабрь!K29)))))</f>
        <v>0</v>
      </c>
      <c r="L31" s="8">
        <f>IF($BM$6=1,SUM(Январь:Март!L29),IF($BM$6=2,SUM(Апрель:Июнь!L29),IF($BM$6=3,SUM(Июль:Сентябрь!L29),IF($BM$6=4,SUM(Октябрь:Декабрь!L29),SUM(Январь:Декабрь!L29)))))</f>
        <v>0</v>
      </c>
      <c r="M31" s="8">
        <f>IF($BM$6=1,SUM(Январь:Март!M29),IF($BM$6=2,SUM(Апрель:Июнь!M29),IF($BM$6=3,SUM(Июль:Сентябрь!M29),IF($BM$6=4,SUM(Октябрь:Декабрь!M29),SUM(Январь:Декабрь!M29)))))</f>
        <v>0</v>
      </c>
      <c r="N31" s="8">
        <f>IF($BM$6=1,SUM(Январь:Март!N29),IF($BM$6=2,SUM(Апрель:Июнь!N29),IF($BM$6=3,SUM(Июль:Сентябрь!N29),IF($BM$6=4,SUM(Октябрь:Декабрь!N29),SUM(Январь:Декабрь!N29)))))</f>
        <v>0</v>
      </c>
      <c r="O31" s="8">
        <f>IF($BM$6=1,SUM(Январь:Март!O29),IF($BM$6=2,SUM(Апрель:Июнь!O29),IF($BM$6=3,SUM(Июль:Сентябрь!O29),IF($BM$6=4,SUM(Октябрь:Декабрь!O29),SUM(Январь:Декабрь!O29)))))</f>
        <v>0</v>
      </c>
      <c r="P31" s="8">
        <f>IF($BM$6=1,SUM(Январь:Март!P29),IF($BM$6=2,SUM(Апрель:Июнь!P29),IF($BM$6=3,SUM(Июль:Сентябрь!P29),IF($BM$6=4,SUM(Октябрь:Декабрь!P29),SUM(Январь:Декабрь!P29)))))</f>
        <v>0</v>
      </c>
      <c r="Q31" s="98"/>
      <c r="R31" s="98"/>
      <c r="T31" s="44" t="s">
        <v>126</v>
      </c>
      <c r="U31" s="45">
        <f>IFERROR(L19*1000/D19,0)</f>
        <v>0</v>
      </c>
      <c r="V31" s="48">
        <v>109</v>
      </c>
    </row>
    <row r="32" spans="1:22" ht="37.5" customHeight="1" x14ac:dyDescent="0.2">
      <c r="A32" s="13" t="s">
        <v>30</v>
      </c>
      <c r="B32" s="6">
        <v>25</v>
      </c>
      <c r="C32" s="7">
        <v>300</v>
      </c>
      <c r="D32" s="8">
        <f>IF($BM$6=1,SUM(Январь:Март!D30),IF($BM$6=2,SUM(Апрель:Июнь!D30),IF($BM$6=3,SUM(Июль:Сентябрь!D30),IF($BM$6=4,SUM(Октябрь:Декабрь!D30),SUM(Январь:Декабрь!D30)))))</f>
        <v>0</v>
      </c>
      <c r="E32" s="8">
        <f>IF($BM$6=1,SUM(Январь:Март!E30),IF($BM$6=2,SUM(Апрель:Июнь!E30),IF($BM$6=3,SUM(Июль:Сентябрь!E30),IF($BM$6=4,SUM(Октябрь:Декабрь!E30),SUM(Январь:Декабрь!E30)))))</f>
        <v>0</v>
      </c>
      <c r="F32" s="8">
        <f>IF($BM$6=1,SUM(Январь:Март!F30),IF($BM$6=2,SUM(Апрель:Июнь!F30),IF($BM$6=3,SUM(Июль:Сентябрь!F30),IF($BM$6=4,SUM(Октябрь:Декабрь!F30),SUM(Январь:Декабрь!F30)))))</f>
        <v>0</v>
      </c>
      <c r="G32" s="8">
        <f>IF($BM$6=1,SUM(Январь:Март!G30),IF($BM$6=2,SUM(Апрель:Июнь!G30),IF($BM$6=3,SUM(Июль:Сентябрь!G30),IF($BM$6=4,SUM(Октябрь:Декабрь!G30),SUM(Январь:Декабрь!G30)))))</f>
        <v>0</v>
      </c>
      <c r="H32" s="8">
        <f>IF($BM$6=1,SUM(Январь:Март!H30),IF($BM$6=2,SUM(Апрель:Июнь!H30),IF($BM$6=3,SUM(Июль:Сентябрь!H30),IF($BM$6=4,SUM(Октябрь:Декабрь!H30),SUM(Январь:Декабрь!H30)))))</f>
        <v>0</v>
      </c>
      <c r="I32" s="8">
        <f>IF($BM$6=1,SUM(Январь:Март!I30),IF($BM$6=2,SUM(Апрель:Июнь!I30),IF($BM$6=3,SUM(Июль:Сентябрь!I30),IF($BM$6=4,SUM(Октябрь:Декабрь!I30),SUM(Январь:Декабрь!I30)))))</f>
        <v>0</v>
      </c>
      <c r="J32" s="8">
        <f>IF($BM$6=1,SUM(Январь:Март!J30),IF($BM$6=2,SUM(Апрель:Июнь!J30),IF($BM$6=3,SUM(Июль:Сентябрь!J30),IF($BM$6=4,SUM(Октябрь:Декабрь!J30),SUM(Январь:Декабрь!J30)))))</f>
        <v>0</v>
      </c>
      <c r="K32" s="8">
        <f>IF($BM$6=1,SUM(Январь:Март!K30),IF($BM$6=2,SUM(Апрель:Июнь!K30),IF($BM$6=3,SUM(Июль:Сентябрь!K30),IF($BM$6=4,SUM(Октябрь:Декабрь!K30),SUM(Январь:Декабрь!K30)))))</f>
        <v>0</v>
      </c>
      <c r="L32" s="8">
        <f>IF($BM$6=1,SUM(Январь:Март!L30),IF($BM$6=2,SUM(Апрель:Июнь!L30),IF($BM$6=3,SUM(Июль:Сентябрь!L30),IF($BM$6=4,SUM(Октябрь:Декабрь!L30),SUM(Январь:Декабрь!L30)))))</f>
        <v>0</v>
      </c>
      <c r="M32" s="8">
        <f>IF($BM$6=1,SUM(Январь:Март!M30),IF($BM$6=2,SUM(Апрель:Июнь!M30),IF($BM$6=3,SUM(Июль:Сентябрь!M30),IF($BM$6=4,SUM(Октябрь:Декабрь!M30),SUM(Январь:Декабрь!M30)))))</f>
        <v>0</v>
      </c>
      <c r="N32" s="8">
        <f>IF($BM$6=1,SUM(Январь:Март!N30),IF($BM$6=2,SUM(Апрель:Июнь!N30),IF($BM$6=3,SUM(Июль:Сентябрь!N30),IF($BM$6=4,SUM(Октябрь:Декабрь!N30),SUM(Январь:Декабрь!N30)))))</f>
        <v>0</v>
      </c>
      <c r="O32" s="8">
        <f>IF($BM$6=1,SUM(Январь:Март!O30),IF($BM$6=2,SUM(Апрель:Июнь!O30),IF($BM$6=3,SUM(Июль:Сентябрь!O30),IF($BM$6=4,SUM(Октябрь:Декабрь!O30),SUM(Январь:Декабрь!O30)))))</f>
        <v>0</v>
      </c>
      <c r="P32" s="8">
        <f>IF($BM$6=1,SUM(Январь:Март!P30),IF($BM$6=2,SUM(Апрель:Июнь!P30),IF($BM$6=3,SUM(Июль:Сентябрь!P30),IF($BM$6=4,SUM(Октябрь:Декабрь!P30),SUM(Январь:Декабрь!P30)))))</f>
        <v>0</v>
      </c>
      <c r="Q32" s="98">
        <f>IF($BM$6=1,SUM(Январь:Март!Q30),IF($BM$6=2,SUM(Апрель:Июнь!Q30),IF($BM$6=3,SUM(Июль:Сентябрь!Q30),IF($BM$6=4,SUM(Октябрь:Декабрь!Q30),SUM(Январь:Декабрь!Q30)))))</f>
        <v>0</v>
      </c>
      <c r="R32" s="98">
        <f>IF($BM$6=1,SUM(Январь:Март!R30),IF($BM$6=2,SUM(Апрель:Июнь!R30),IF($BM$6=3,SUM(Июль:Сентябрь!R30),IF($BM$6=4,SUM(Октябрь:Декабрь!R30),SUM(Январь:Декабрь!R30)))))</f>
        <v>0</v>
      </c>
      <c r="T32" s="46" t="s">
        <v>103</v>
      </c>
      <c r="U32" s="47">
        <f>IFERROR(L20*1000/D20,0)</f>
        <v>0</v>
      </c>
      <c r="V32" s="48">
        <v>110</v>
      </c>
    </row>
    <row r="34" spans="1:4" ht="51.75" customHeight="1" x14ac:dyDescent="0.2">
      <c r="A34" s="118" t="s">
        <v>89</v>
      </c>
      <c r="B34" s="119"/>
      <c r="C34" s="39" t="s">
        <v>90</v>
      </c>
      <c r="D34" s="2">
        <f>IF($BM$6=1,SUM(Январь:Март!D32),IF($BM$6=2,SUM(Апрель:Июнь!D32),IF($BM$6=3,SUM(Июль:Сентябрь!D32),IF($BM$6=4,SUM(Октябрь:Декабрь!D32),SUM(Январь:Декабрь!D32)))))</f>
        <v>0</v>
      </c>
    </row>
    <row r="35" spans="1:4" ht="18.75" x14ac:dyDescent="0.2">
      <c r="A35" s="118" t="s">
        <v>91</v>
      </c>
      <c r="B35" s="119"/>
      <c r="C35" s="39" t="s">
        <v>90</v>
      </c>
      <c r="D35" s="2">
        <f>IF($BM$6=1,SUM(Январь:Март!D33),IF($BM$6=2,SUM(Апрель:Июнь!D33),IF($BM$6=3,SUM(Июль:Сентябрь!D33),IF($BM$6=4,SUM(Октябрь:Декабрь!D33),SUM(Январь:Декабрь!D33)))))</f>
        <v>0</v>
      </c>
    </row>
    <row r="36" spans="1:4" x14ac:dyDescent="0.2">
      <c r="A36" s="40"/>
      <c r="B36" s="40"/>
      <c r="C36" s="40"/>
      <c r="D36" s="40"/>
    </row>
    <row r="37" spans="1:4" ht="46.5" customHeight="1" x14ac:dyDescent="0.2">
      <c r="A37" s="118" t="s">
        <v>92</v>
      </c>
      <c r="B37" s="119"/>
      <c r="C37" s="39" t="s">
        <v>90</v>
      </c>
      <c r="D37" s="2">
        <f>IF($BM$6=1,SUM(Январь:Март!D35),IF($BM$6=2,SUM(Апрель:Июнь!D35),IF($BM$6=3,SUM(Июль:Сентябрь!D35),IF($BM$6=4,SUM(Октябрь:Декабрь!D35),SUM(Январь:Декабрь!D35)))))</f>
        <v>0</v>
      </c>
    </row>
    <row r="38" spans="1:4" ht="18.75" x14ac:dyDescent="0.2">
      <c r="A38" s="118" t="s">
        <v>93</v>
      </c>
      <c r="B38" s="119"/>
      <c r="C38" s="39" t="s">
        <v>90</v>
      </c>
      <c r="D38" s="2">
        <f>IF($BM$6=1,SUM(Январь:Март!D36),IF($BM$6=2,SUM(Апрель:Июнь!D36),IF($BM$6=3,SUM(Июль:Сентябрь!D36),IF($BM$6=4,SUM(Октябрь:Декабрь!D36),SUM(Январь:Декабрь!D36)))))</f>
        <v>0</v>
      </c>
    </row>
    <row r="40" spans="1:4" x14ac:dyDescent="0.2">
      <c r="D40" s="49"/>
    </row>
  </sheetData>
  <mergeCells count="26">
    <mergeCell ref="A34:B34"/>
    <mergeCell ref="A35:B35"/>
    <mergeCell ref="A37:B37"/>
    <mergeCell ref="A38:B38"/>
    <mergeCell ref="K3:P3"/>
    <mergeCell ref="E4:F4"/>
    <mergeCell ref="G4:H4"/>
    <mergeCell ref="K4:K6"/>
    <mergeCell ref="L4:L6"/>
    <mergeCell ref="M4:P4"/>
    <mergeCell ref="E5:E6"/>
    <mergeCell ref="F5:F6"/>
    <mergeCell ref="G5:G6"/>
    <mergeCell ref="H5:H6"/>
    <mergeCell ref="M5:N5"/>
    <mergeCell ref="O5:P5"/>
    <mergeCell ref="T14:U14"/>
    <mergeCell ref="I3:I6"/>
    <mergeCell ref="J3:J6"/>
    <mergeCell ref="A3:A6"/>
    <mergeCell ref="B3:B6"/>
    <mergeCell ref="C3:C6"/>
    <mergeCell ref="D3:D6"/>
    <mergeCell ref="E3:H3"/>
    <mergeCell ref="Q1:Q6"/>
    <mergeCell ref="R1:R6"/>
  </mergeCells>
  <conditionalFormatting sqref="Q7:R7 Q31:R31">
    <cfRule type="expression" dxfId="0" priority="1">
      <formula>_xlfn.ISFORMULA(Q7)</formula>
    </cfRule>
  </conditionalFormatting>
  <printOptions horizontalCentered="1"/>
  <pageMargins left="0.39370078740157483" right="0.39370078740157483" top="0.9055118110236221" bottom="0.27559055118110237" header="0.19685039370078741" footer="0.31496062992125984"/>
  <pageSetup paperSize="9" scale="58" fitToHeight="2" orientation="landscape" r:id="rId1"/>
  <headerFooter differentFirst="1">
    <oddHeader>&amp;R&amp;8&amp;P стр. из &amp;N</oddHeader>
    <oddFooter>&amp;L&amp;8&amp;D&amp;R&amp;8&amp;Z&amp;F лист: &amp;A</oddFooter>
    <firstHeader>&amp;L
_____________________ район&amp;C&amp;"Segoe UI,обычный"&amp;18
&amp;"Segoe UI,полужирный"Сведения о результатах обследования на антитела к ВИЧ за _______________&amp;R&amp;"Segoe UI,обычный"&amp;12форма №4 - месячная, годовая</firstHeader>
    <firstFooter>&amp;L&amp;8&amp;D
&amp;P стр. из &amp;N&amp;R&amp;8&amp;Z&amp;F лист:&amp;A</firstFooter>
  </headerFooter>
  <rowBreaks count="1" manualBreakCount="1">
    <brk id="25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print="0" autoFill="0" autoLine="0" autoPict="0">
                <anchor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1752600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CU41"/>
  <sheetViews>
    <sheetView topLeftCell="A10" zoomScaleNormal="100" zoomScaleSheetLayoutView="100" workbookViewId="0">
      <selection activeCell="CC46" sqref="CC46"/>
    </sheetView>
  </sheetViews>
  <sheetFormatPr defaultColWidth="1.42578125" defaultRowHeight="12.75" x14ac:dyDescent="0.2"/>
  <cols>
    <col min="1" max="16384" width="1.42578125" style="89"/>
  </cols>
  <sheetData>
    <row r="1" spans="1:99" s="55" customFormat="1" x14ac:dyDescent="0.2">
      <c r="O1" s="129" t="s">
        <v>129</v>
      </c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0"/>
      <c r="AN1" s="130"/>
      <c r="AO1" s="130"/>
      <c r="AP1" s="130"/>
      <c r="AQ1" s="130"/>
      <c r="AR1" s="130"/>
      <c r="AS1" s="130"/>
      <c r="AT1" s="130"/>
      <c r="AU1" s="130"/>
      <c r="AV1" s="130"/>
      <c r="AW1" s="130"/>
      <c r="AX1" s="130"/>
      <c r="AY1" s="130"/>
      <c r="AZ1" s="130"/>
      <c r="BA1" s="130"/>
      <c r="BB1" s="130"/>
      <c r="BC1" s="130"/>
      <c r="BD1" s="130"/>
      <c r="BE1" s="130"/>
      <c r="BF1" s="130"/>
      <c r="BG1" s="130"/>
      <c r="BH1" s="130"/>
      <c r="BI1" s="130"/>
      <c r="BJ1" s="130"/>
      <c r="BK1" s="130"/>
      <c r="BL1" s="130"/>
      <c r="BM1" s="130"/>
      <c r="BN1" s="130"/>
      <c r="BO1" s="130"/>
      <c r="BP1" s="130"/>
      <c r="BQ1" s="130"/>
      <c r="BR1" s="130"/>
      <c r="BS1" s="130"/>
      <c r="BT1" s="130"/>
      <c r="BU1" s="130"/>
      <c r="BV1" s="130"/>
      <c r="BW1" s="130"/>
      <c r="BX1" s="130"/>
      <c r="BY1" s="130"/>
      <c r="BZ1" s="130"/>
      <c r="CA1" s="130"/>
      <c r="CB1" s="130"/>
      <c r="CC1" s="130"/>
      <c r="CD1" s="130"/>
      <c r="CE1" s="130"/>
      <c r="CF1" s="130"/>
      <c r="CG1" s="131"/>
    </row>
    <row r="2" spans="1:99" s="56" customFormat="1" ht="6" customHeight="1" x14ac:dyDescent="0.15"/>
    <row r="3" spans="1:99" s="55" customFormat="1" x14ac:dyDescent="0.2">
      <c r="O3" s="132" t="s">
        <v>130</v>
      </c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  <c r="BG3" s="133"/>
      <c r="BH3" s="133"/>
      <c r="BI3" s="133"/>
      <c r="BJ3" s="133"/>
      <c r="BK3" s="133"/>
      <c r="BL3" s="133"/>
      <c r="BM3" s="133"/>
      <c r="BN3" s="133"/>
      <c r="BO3" s="133"/>
      <c r="BP3" s="133"/>
      <c r="BQ3" s="133"/>
      <c r="BR3" s="133"/>
      <c r="BS3" s="133"/>
      <c r="BT3" s="133"/>
      <c r="BU3" s="133"/>
      <c r="BV3" s="133"/>
      <c r="BW3" s="133"/>
      <c r="BX3" s="133"/>
      <c r="BY3" s="133"/>
      <c r="BZ3" s="133"/>
      <c r="CA3" s="133"/>
      <c r="CB3" s="133"/>
      <c r="CC3" s="133"/>
      <c r="CD3" s="133"/>
      <c r="CE3" s="133"/>
      <c r="CF3" s="133"/>
      <c r="CG3" s="134"/>
    </row>
    <row r="4" spans="1:99" s="55" customFormat="1" ht="6" customHeight="1" x14ac:dyDescent="0.2"/>
    <row r="5" spans="1:99" s="55" customFormat="1" x14ac:dyDescent="0.2">
      <c r="I5" s="57"/>
      <c r="J5" s="57"/>
      <c r="K5" s="135" t="s">
        <v>131</v>
      </c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  <c r="AD5" s="136"/>
      <c r="AE5" s="136"/>
      <c r="AF5" s="136"/>
      <c r="AG5" s="136"/>
      <c r="AH5" s="136"/>
      <c r="AI5" s="136"/>
      <c r="AJ5" s="136"/>
      <c r="AK5" s="136"/>
      <c r="AL5" s="136"/>
      <c r="AM5" s="136"/>
      <c r="AN5" s="136"/>
      <c r="AO5" s="136"/>
      <c r="AP5" s="136"/>
      <c r="AQ5" s="136"/>
      <c r="AR5" s="136"/>
      <c r="AS5" s="136"/>
      <c r="AT5" s="136"/>
      <c r="AU5" s="136"/>
      <c r="AV5" s="136"/>
      <c r="AW5" s="136"/>
      <c r="AX5" s="136"/>
      <c r="AY5" s="136"/>
      <c r="AZ5" s="136"/>
      <c r="BA5" s="136"/>
      <c r="BB5" s="136"/>
      <c r="BC5" s="136"/>
      <c r="BD5" s="136"/>
      <c r="BE5" s="136"/>
      <c r="BF5" s="136"/>
      <c r="BG5" s="136"/>
      <c r="BH5" s="136"/>
      <c r="BI5" s="136"/>
      <c r="BJ5" s="136"/>
      <c r="BK5" s="136"/>
      <c r="BL5" s="136"/>
      <c r="BM5" s="136"/>
      <c r="BN5" s="136"/>
      <c r="BO5" s="136"/>
      <c r="BP5" s="136"/>
      <c r="BQ5" s="136"/>
      <c r="BR5" s="136"/>
      <c r="BS5" s="136"/>
      <c r="BT5" s="136"/>
      <c r="BU5" s="136"/>
      <c r="BV5" s="136"/>
      <c r="BW5" s="136"/>
      <c r="BX5" s="136"/>
      <c r="BY5" s="136"/>
      <c r="BZ5" s="136"/>
      <c r="CA5" s="136"/>
      <c r="CB5" s="136"/>
      <c r="CC5" s="136"/>
      <c r="CD5" s="136"/>
      <c r="CE5" s="136"/>
      <c r="CF5" s="136"/>
      <c r="CG5" s="136"/>
      <c r="CH5" s="136"/>
      <c r="CI5" s="136"/>
      <c r="CJ5" s="136"/>
      <c r="CK5" s="137"/>
      <c r="CL5" s="57"/>
      <c r="CM5" s="57"/>
    </row>
    <row r="6" spans="1:99" s="55" customFormat="1" x14ac:dyDescent="0.2">
      <c r="I6" s="57"/>
      <c r="J6" s="57"/>
      <c r="K6" s="138" t="s">
        <v>132</v>
      </c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39"/>
      <c r="AT6" s="139"/>
      <c r="AU6" s="139"/>
      <c r="AV6" s="139"/>
      <c r="AW6" s="139"/>
      <c r="AX6" s="139"/>
      <c r="AY6" s="139"/>
      <c r="AZ6" s="139"/>
      <c r="BA6" s="139"/>
      <c r="BB6" s="139"/>
      <c r="BC6" s="139"/>
      <c r="BD6" s="139"/>
      <c r="BE6" s="139"/>
      <c r="BF6" s="139"/>
      <c r="BG6" s="139"/>
      <c r="BH6" s="139"/>
      <c r="BI6" s="139"/>
      <c r="BJ6" s="139"/>
      <c r="BK6" s="139"/>
      <c r="BL6" s="139"/>
      <c r="BM6" s="139"/>
      <c r="BN6" s="139"/>
      <c r="BO6" s="139"/>
      <c r="BP6" s="139"/>
      <c r="BQ6" s="139"/>
      <c r="BR6" s="139"/>
      <c r="BS6" s="139"/>
      <c r="BT6" s="139"/>
      <c r="BU6" s="139"/>
      <c r="BV6" s="139"/>
      <c r="BW6" s="139"/>
      <c r="BX6" s="139"/>
      <c r="BY6" s="139"/>
      <c r="BZ6" s="139"/>
      <c r="CA6" s="139"/>
      <c r="CB6" s="139"/>
      <c r="CC6" s="139"/>
      <c r="CD6" s="139"/>
      <c r="CE6" s="139"/>
      <c r="CF6" s="139"/>
      <c r="CG6" s="139"/>
      <c r="CH6" s="139"/>
      <c r="CI6" s="139"/>
      <c r="CJ6" s="139"/>
      <c r="CK6" s="140"/>
      <c r="CL6" s="57"/>
      <c r="CM6" s="57"/>
    </row>
    <row r="7" spans="1:99" s="55" customFormat="1" x14ac:dyDescent="0.2">
      <c r="I7" s="57"/>
      <c r="J7" s="57"/>
      <c r="K7" s="138" t="s">
        <v>133</v>
      </c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  <c r="Z7" s="139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39"/>
      <c r="BH7" s="139"/>
      <c r="BI7" s="139"/>
      <c r="BJ7" s="139"/>
      <c r="BK7" s="139"/>
      <c r="BL7" s="139"/>
      <c r="BM7" s="139"/>
      <c r="BN7" s="139"/>
      <c r="BO7" s="139"/>
      <c r="BP7" s="139"/>
      <c r="BQ7" s="139"/>
      <c r="BR7" s="139"/>
      <c r="BS7" s="139"/>
      <c r="BT7" s="139"/>
      <c r="BU7" s="139"/>
      <c r="BV7" s="139"/>
      <c r="BW7" s="139"/>
      <c r="BX7" s="139"/>
      <c r="BY7" s="139"/>
      <c r="BZ7" s="139"/>
      <c r="CA7" s="139"/>
      <c r="CB7" s="139"/>
      <c r="CC7" s="139"/>
      <c r="CD7" s="139"/>
      <c r="CE7" s="139"/>
      <c r="CF7" s="139"/>
      <c r="CG7" s="139"/>
      <c r="CH7" s="139"/>
      <c r="CI7" s="139"/>
      <c r="CJ7" s="139"/>
      <c r="CK7" s="140"/>
      <c r="CL7" s="57"/>
      <c r="CM7" s="57"/>
    </row>
    <row r="8" spans="1:99" s="55" customFormat="1" x14ac:dyDescent="0.2">
      <c r="I8" s="57"/>
      <c r="J8" s="57"/>
      <c r="K8" s="126" t="s">
        <v>134</v>
      </c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127"/>
      <c r="BS8" s="127"/>
      <c r="BT8" s="127"/>
      <c r="BU8" s="127"/>
      <c r="BV8" s="127"/>
      <c r="BW8" s="127"/>
      <c r="BX8" s="127"/>
      <c r="BY8" s="127"/>
      <c r="BZ8" s="127"/>
      <c r="CA8" s="127"/>
      <c r="CB8" s="127"/>
      <c r="CC8" s="127"/>
      <c r="CD8" s="127"/>
      <c r="CE8" s="127"/>
      <c r="CF8" s="127"/>
      <c r="CG8" s="127"/>
      <c r="CH8" s="127"/>
      <c r="CI8" s="127"/>
      <c r="CJ8" s="127"/>
      <c r="CK8" s="128"/>
      <c r="CL8" s="57"/>
      <c r="CM8" s="57"/>
    </row>
    <row r="9" spans="1:99" s="55" customFormat="1" ht="6" customHeight="1" x14ac:dyDescent="0.2"/>
    <row r="10" spans="1:99" s="55" customFormat="1" x14ac:dyDescent="0.2">
      <c r="O10" s="132" t="s">
        <v>135</v>
      </c>
      <c r="P10" s="133"/>
      <c r="Q10" s="133"/>
      <c r="R10" s="133"/>
      <c r="S10" s="133"/>
      <c r="T10" s="133"/>
      <c r="U10" s="133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33"/>
      <c r="AO10" s="133"/>
      <c r="AP10" s="133"/>
      <c r="AQ10" s="133"/>
      <c r="AR10" s="133"/>
      <c r="AS10" s="133"/>
      <c r="AT10" s="133"/>
      <c r="AU10" s="133"/>
      <c r="AV10" s="133"/>
      <c r="AW10" s="133"/>
      <c r="AX10" s="133"/>
      <c r="AY10" s="133"/>
      <c r="AZ10" s="133"/>
      <c r="BA10" s="133"/>
      <c r="BB10" s="133"/>
      <c r="BC10" s="133"/>
      <c r="BD10" s="133"/>
      <c r="BE10" s="133"/>
      <c r="BF10" s="133"/>
      <c r="BG10" s="133"/>
      <c r="BH10" s="133"/>
      <c r="BI10" s="133"/>
      <c r="BJ10" s="133"/>
      <c r="BK10" s="133"/>
      <c r="BL10" s="133"/>
      <c r="BM10" s="133"/>
      <c r="BN10" s="133"/>
      <c r="BO10" s="133"/>
      <c r="BP10" s="133"/>
      <c r="BQ10" s="133"/>
      <c r="BR10" s="133"/>
      <c r="BS10" s="133"/>
      <c r="BT10" s="133"/>
      <c r="BU10" s="133"/>
      <c r="BV10" s="133"/>
      <c r="BW10" s="133"/>
      <c r="BX10" s="133"/>
      <c r="BY10" s="133"/>
      <c r="BZ10" s="133"/>
      <c r="CA10" s="133"/>
      <c r="CB10" s="133"/>
      <c r="CC10" s="133"/>
      <c r="CD10" s="133"/>
      <c r="CE10" s="133"/>
      <c r="CF10" s="133"/>
      <c r="CG10" s="134"/>
    </row>
    <row r="11" spans="1:99" s="55" customFormat="1" ht="18" customHeight="1" thickBot="1" x14ac:dyDescent="0.25"/>
    <row r="12" spans="1:99" s="58" customFormat="1" ht="21.75" customHeight="1" x14ac:dyDescent="0.3">
      <c r="P12" s="147" t="s">
        <v>136</v>
      </c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  <c r="BR12" s="148"/>
      <c r="BS12" s="148"/>
      <c r="BT12" s="148"/>
      <c r="BU12" s="148"/>
      <c r="BV12" s="148"/>
      <c r="BW12" s="148"/>
      <c r="BX12" s="148"/>
      <c r="BY12" s="148"/>
      <c r="BZ12" s="148"/>
      <c r="CA12" s="148"/>
      <c r="CB12" s="148"/>
      <c r="CC12" s="148"/>
      <c r="CD12" s="148"/>
      <c r="CE12" s="148"/>
      <c r="CF12" s="149"/>
    </row>
    <row r="13" spans="1:99" s="58" customFormat="1" ht="18.75" x14ac:dyDescent="0.3">
      <c r="P13" s="59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1" t="s">
        <v>137</v>
      </c>
      <c r="AP13" s="150" t="s">
        <v>138</v>
      </c>
      <c r="AQ13" s="150"/>
      <c r="AR13" s="150"/>
      <c r="AS13" s="150"/>
      <c r="AT13" s="150"/>
      <c r="AU13" s="150"/>
      <c r="AV13" s="150"/>
      <c r="AW13" s="150"/>
      <c r="AX13" s="150"/>
      <c r="AY13" s="150"/>
      <c r="AZ13" s="150"/>
      <c r="BA13" s="150"/>
      <c r="BB13" s="151" t="s">
        <v>139</v>
      </c>
      <c r="BC13" s="151"/>
      <c r="BD13" s="151"/>
      <c r="BE13" s="152" t="s">
        <v>193</v>
      </c>
      <c r="BF13" s="152"/>
      <c r="BG13" s="152"/>
      <c r="BH13" s="62" t="s">
        <v>140</v>
      </c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3"/>
    </row>
    <row r="14" spans="1:99" s="64" customFormat="1" ht="11.25" thickBot="1" x14ac:dyDescent="0.25">
      <c r="P14" s="65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153" t="s">
        <v>141</v>
      </c>
      <c r="AQ14" s="153"/>
      <c r="AR14" s="153"/>
      <c r="AS14" s="153"/>
      <c r="AT14" s="153"/>
      <c r="AU14" s="153"/>
      <c r="AV14" s="153"/>
      <c r="AW14" s="153"/>
      <c r="AX14" s="153"/>
      <c r="AY14" s="153"/>
      <c r="AZ14" s="153"/>
      <c r="BA14" s="153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7"/>
      <c r="CC14" s="67"/>
      <c r="CD14" s="67"/>
      <c r="CE14" s="67"/>
      <c r="CF14" s="68"/>
    </row>
    <row r="15" spans="1:99" s="55" customFormat="1" ht="18" customHeight="1" thickBot="1" x14ac:dyDescent="0.25"/>
    <row r="16" spans="1:99" s="69" customFormat="1" ht="13.5" thickBot="1" x14ac:dyDescent="0.25">
      <c r="A16" s="154" t="s">
        <v>142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5"/>
      <c r="AL16" s="155"/>
      <c r="AM16" s="155"/>
      <c r="AN16" s="155"/>
      <c r="AO16" s="155"/>
      <c r="AP16" s="155"/>
      <c r="AQ16" s="155"/>
      <c r="AR16" s="155"/>
      <c r="AS16" s="155"/>
      <c r="AT16" s="155"/>
      <c r="AU16" s="155"/>
      <c r="AV16" s="155"/>
      <c r="AW16" s="155"/>
      <c r="AX16" s="155"/>
      <c r="AY16" s="156"/>
      <c r="AZ16" s="157" t="s">
        <v>143</v>
      </c>
      <c r="BA16" s="155"/>
      <c r="BB16" s="155"/>
      <c r="BC16" s="155"/>
      <c r="BD16" s="155"/>
      <c r="BE16" s="155"/>
      <c r="BF16" s="155"/>
      <c r="BG16" s="155"/>
      <c r="BH16" s="155"/>
      <c r="BI16" s="155"/>
      <c r="BJ16" s="155"/>
      <c r="BK16" s="155"/>
      <c r="BL16" s="155"/>
      <c r="BM16" s="155"/>
      <c r="BN16" s="155"/>
      <c r="BO16" s="155"/>
      <c r="BP16" s="155"/>
      <c r="BQ16" s="155"/>
      <c r="BR16" s="155"/>
      <c r="BS16" s="155"/>
      <c r="BT16" s="155"/>
      <c r="BU16" s="156"/>
      <c r="BZ16" s="158" t="s">
        <v>144</v>
      </c>
      <c r="CA16" s="159"/>
      <c r="CB16" s="159"/>
      <c r="CC16" s="159"/>
      <c r="CD16" s="159"/>
      <c r="CE16" s="159"/>
      <c r="CF16" s="159"/>
      <c r="CG16" s="159"/>
      <c r="CH16" s="159"/>
      <c r="CI16" s="159"/>
      <c r="CJ16" s="159"/>
      <c r="CK16" s="159"/>
      <c r="CL16" s="159"/>
      <c r="CM16" s="159"/>
      <c r="CN16" s="159"/>
      <c r="CO16" s="159"/>
      <c r="CP16" s="159"/>
      <c r="CQ16" s="159"/>
      <c r="CR16" s="159"/>
      <c r="CS16" s="159"/>
      <c r="CT16" s="159"/>
      <c r="CU16" s="160"/>
    </row>
    <row r="17" spans="1:99" s="70" customFormat="1" ht="12" x14ac:dyDescent="0.2">
      <c r="A17" s="161" t="s">
        <v>145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2"/>
      <c r="Y17" s="162"/>
      <c r="Z17" s="162"/>
      <c r="AA17" s="162"/>
      <c r="AB17" s="162"/>
      <c r="AC17" s="162"/>
      <c r="AD17" s="162"/>
      <c r="AE17" s="162"/>
      <c r="AF17" s="162"/>
      <c r="AG17" s="162"/>
      <c r="AH17" s="162"/>
      <c r="AI17" s="162"/>
      <c r="AJ17" s="162"/>
      <c r="AK17" s="162"/>
      <c r="AL17" s="162"/>
      <c r="AM17" s="162"/>
      <c r="AN17" s="162"/>
      <c r="AO17" s="162"/>
      <c r="AP17" s="162"/>
      <c r="AQ17" s="162"/>
      <c r="AR17" s="162"/>
      <c r="AS17" s="162"/>
      <c r="AT17" s="162"/>
      <c r="AU17" s="162"/>
      <c r="AV17" s="162"/>
      <c r="AW17" s="162"/>
      <c r="AX17" s="162"/>
      <c r="AY17" s="163"/>
      <c r="AZ17" s="144" t="s">
        <v>146</v>
      </c>
      <c r="BA17" s="145"/>
      <c r="BB17" s="145"/>
      <c r="BC17" s="145"/>
      <c r="BD17" s="145"/>
      <c r="BE17" s="145"/>
      <c r="BF17" s="145"/>
      <c r="BG17" s="145"/>
      <c r="BH17" s="145"/>
      <c r="BI17" s="145"/>
      <c r="BJ17" s="145"/>
      <c r="BK17" s="145"/>
      <c r="BL17" s="145"/>
      <c r="BM17" s="145"/>
      <c r="BN17" s="145"/>
      <c r="BO17" s="145"/>
      <c r="BP17" s="145"/>
      <c r="BQ17" s="145"/>
      <c r="BR17" s="145"/>
      <c r="BS17" s="145"/>
      <c r="BT17" s="145"/>
      <c r="BU17" s="146"/>
      <c r="BZ17" s="71"/>
      <c r="CA17" s="71"/>
      <c r="CB17" s="71"/>
      <c r="CC17" s="71"/>
      <c r="CD17" s="71"/>
      <c r="CE17" s="71"/>
      <c r="CF17" s="71"/>
      <c r="CG17" s="71"/>
      <c r="CH17" s="71"/>
      <c r="CI17" s="71"/>
      <c r="CJ17" s="71"/>
      <c r="CK17" s="71"/>
      <c r="CL17" s="71"/>
      <c r="CM17" s="71"/>
      <c r="CN17" s="71"/>
      <c r="CO17" s="71"/>
      <c r="CP17" s="71"/>
      <c r="CQ17" s="71"/>
      <c r="CR17" s="71"/>
      <c r="CS17" s="71"/>
      <c r="CT17" s="71"/>
      <c r="CU17" s="71"/>
    </row>
    <row r="18" spans="1:99" s="70" customFormat="1" ht="12" x14ac:dyDescent="0.2">
      <c r="A18" s="141" t="s">
        <v>147</v>
      </c>
      <c r="B18" s="142"/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2"/>
      <c r="Y18" s="142"/>
      <c r="Z18" s="142"/>
      <c r="AA18" s="142"/>
      <c r="AB18" s="142"/>
      <c r="AC18" s="142"/>
      <c r="AD18" s="142"/>
      <c r="AE18" s="142"/>
      <c r="AF18" s="142"/>
      <c r="AG18" s="142"/>
      <c r="AH18" s="142"/>
      <c r="AI18" s="142"/>
      <c r="AJ18" s="142"/>
      <c r="AK18" s="142"/>
      <c r="AL18" s="142"/>
      <c r="AM18" s="142"/>
      <c r="AN18" s="142"/>
      <c r="AO18" s="142"/>
      <c r="AP18" s="142"/>
      <c r="AQ18" s="142"/>
      <c r="AR18" s="142"/>
      <c r="AS18" s="142"/>
      <c r="AT18" s="142"/>
      <c r="AU18" s="142"/>
      <c r="AV18" s="142"/>
      <c r="AW18" s="142"/>
      <c r="AX18" s="142"/>
      <c r="AY18" s="143"/>
      <c r="AZ18" s="144" t="s">
        <v>148</v>
      </c>
      <c r="BA18" s="145"/>
      <c r="BB18" s="145"/>
      <c r="BC18" s="145"/>
      <c r="BD18" s="145"/>
      <c r="BE18" s="145"/>
      <c r="BF18" s="145"/>
      <c r="BG18" s="145"/>
      <c r="BH18" s="145"/>
      <c r="BI18" s="145"/>
      <c r="BJ18" s="145"/>
      <c r="BK18" s="145"/>
      <c r="BL18" s="145"/>
      <c r="BM18" s="145"/>
      <c r="BN18" s="145"/>
      <c r="BO18" s="145"/>
      <c r="BP18" s="145"/>
      <c r="BQ18" s="145"/>
      <c r="BR18" s="145"/>
      <c r="BS18" s="145"/>
      <c r="BT18" s="145"/>
      <c r="BU18" s="146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</row>
    <row r="19" spans="1:99" s="70" customFormat="1" ht="12.75" customHeight="1" x14ac:dyDescent="0.2">
      <c r="A19" s="73"/>
      <c r="B19" s="74" t="s">
        <v>90</v>
      </c>
      <c r="C19" s="75"/>
      <c r="D19" s="74" t="s">
        <v>149</v>
      </c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6"/>
      <c r="AZ19" s="144"/>
      <c r="BA19" s="145"/>
      <c r="BB19" s="145"/>
      <c r="BC19" s="145"/>
      <c r="BD19" s="145"/>
      <c r="BE19" s="145"/>
      <c r="BF19" s="145"/>
      <c r="BG19" s="145"/>
      <c r="BH19" s="145"/>
      <c r="BI19" s="145"/>
      <c r="BJ19" s="145"/>
      <c r="BK19" s="145"/>
      <c r="BL19" s="145"/>
      <c r="BM19" s="145"/>
      <c r="BN19" s="145"/>
      <c r="BO19" s="145"/>
      <c r="BP19" s="145"/>
      <c r="BQ19" s="145"/>
      <c r="BR19" s="145"/>
      <c r="BS19" s="145"/>
      <c r="BT19" s="145"/>
      <c r="BU19" s="146"/>
    </row>
    <row r="20" spans="1:99" s="70" customFormat="1" ht="12.75" customHeight="1" x14ac:dyDescent="0.2">
      <c r="A20" s="73"/>
      <c r="B20" s="74"/>
      <c r="C20" s="75"/>
      <c r="D20" s="77" t="s">
        <v>150</v>
      </c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6"/>
      <c r="AZ20" s="144"/>
      <c r="BA20" s="145"/>
      <c r="BB20" s="145"/>
      <c r="BC20" s="145"/>
      <c r="BD20" s="145"/>
      <c r="BE20" s="145"/>
      <c r="BF20" s="145"/>
      <c r="BG20" s="145"/>
      <c r="BH20" s="145"/>
      <c r="BI20" s="145"/>
      <c r="BJ20" s="145"/>
      <c r="BK20" s="145"/>
      <c r="BL20" s="145"/>
      <c r="BM20" s="145"/>
      <c r="BN20" s="145"/>
      <c r="BO20" s="145"/>
      <c r="BP20" s="145"/>
      <c r="BQ20" s="145"/>
      <c r="BR20" s="145"/>
      <c r="BS20" s="145"/>
      <c r="BT20" s="145"/>
      <c r="BU20" s="146"/>
    </row>
    <row r="21" spans="1:99" s="70" customFormat="1" ht="12.75" customHeight="1" x14ac:dyDescent="0.2">
      <c r="A21" s="73"/>
      <c r="B21" s="74"/>
      <c r="C21" s="75"/>
      <c r="D21" s="77" t="s">
        <v>151</v>
      </c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6"/>
      <c r="AZ21" s="144"/>
      <c r="BA21" s="145"/>
      <c r="BB21" s="145"/>
      <c r="BC21" s="145"/>
      <c r="BD21" s="145"/>
      <c r="BE21" s="145"/>
      <c r="BF21" s="145"/>
      <c r="BG21" s="145"/>
      <c r="BH21" s="145"/>
      <c r="BI21" s="145"/>
      <c r="BJ21" s="145"/>
      <c r="BK21" s="145"/>
      <c r="BL21" s="145"/>
      <c r="BM21" s="145"/>
      <c r="BN21" s="145"/>
      <c r="BO21" s="145"/>
      <c r="BP21" s="145"/>
      <c r="BQ21" s="145"/>
      <c r="BR21" s="145"/>
      <c r="BS21" s="145"/>
      <c r="BT21" s="145"/>
      <c r="BU21" s="146"/>
      <c r="BZ21" s="164" t="s">
        <v>152</v>
      </c>
      <c r="CA21" s="164"/>
      <c r="CB21" s="164"/>
      <c r="CC21" s="164"/>
      <c r="CD21" s="164"/>
      <c r="CE21" s="164"/>
      <c r="CF21" s="164"/>
      <c r="CG21" s="164"/>
      <c r="CH21" s="164"/>
      <c r="CI21" s="164"/>
      <c r="CJ21" s="164"/>
      <c r="CK21" s="164"/>
      <c r="CL21" s="164"/>
      <c r="CM21" s="164"/>
      <c r="CN21" s="164"/>
      <c r="CO21" s="164"/>
      <c r="CP21" s="164"/>
      <c r="CQ21" s="164"/>
      <c r="CR21" s="164"/>
      <c r="CS21" s="164"/>
      <c r="CT21" s="164"/>
      <c r="CU21" s="164"/>
    </row>
    <row r="22" spans="1:99" s="70" customFormat="1" ht="12.75" customHeight="1" x14ac:dyDescent="0.2">
      <c r="A22" s="73"/>
      <c r="B22" s="74"/>
      <c r="C22" s="75"/>
      <c r="D22" s="77" t="s">
        <v>153</v>
      </c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6"/>
      <c r="AZ22" s="144"/>
      <c r="BA22" s="145"/>
      <c r="BB22" s="145"/>
      <c r="BC22" s="145"/>
      <c r="BD22" s="145"/>
      <c r="BE22" s="145"/>
      <c r="BF22" s="145"/>
      <c r="BG22" s="145"/>
      <c r="BH22" s="145"/>
      <c r="BI22" s="145"/>
      <c r="BJ22" s="145"/>
      <c r="BK22" s="145"/>
      <c r="BL22" s="145"/>
      <c r="BM22" s="145"/>
      <c r="BN22" s="145"/>
      <c r="BO22" s="145"/>
      <c r="BP22" s="145"/>
      <c r="BQ22" s="145"/>
      <c r="BR22" s="145"/>
      <c r="BS22" s="145"/>
      <c r="BT22" s="145"/>
      <c r="BU22" s="146"/>
      <c r="BZ22" s="164" t="s">
        <v>154</v>
      </c>
      <c r="CA22" s="164"/>
      <c r="CB22" s="164"/>
      <c r="CC22" s="164"/>
      <c r="CD22" s="164"/>
      <c r="CE22" s="164"/>
      <c r="CF22" s="164"/>
      <c r="CG22" s="164"/>
      <c r="CH22" s="164"/>
      <c r="CI22" s="164"/>
      <c r="CJ22" s="164"/>
      <c r="CK22" s="164"/>
      <c r="CL22" s="164"/>
      <c r="CM22" s="164"/>
      <c r="CN22" s="164"/>
      <c r="CO22" s="164"/>
      <c r="CP22" s="164"/>
      <c r="CQ22" s="164"/>
      <c r="CR22" s="164"/>
      <c r="CS22" s="164"/>
      <c r="CT22" s="164"/>
      <c r="CU22" s="164"/>
    </row>
    <row r="23" spans="1:99" s="70" customFormat="1" ht="12.75" customHeight="1" x14ac:dyDescent="0.2">
      <c r="A23" s="141" t="s">
        <v>155</v>
      </c>
      <c r="B23" s="142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42"/>
      <c r="U23" s="142"/>
      <c r="V23" s="142"/>
      <c r="W23" s="142"/>
      <c r="X23" s="142"/>
      <c r="Y23" s="142"/>
      <c r="Z23" s="142"/>
      <c r="AA23" s="142"/>
      <c r="AB23" s="142"/>
      <c r="AC23" s="142"/>
      <c r="AD23" s="142"/>
      <c r="AE23" s="142"/>
      <c r="AF23" s="142"/>
      <c r="AG23" s="142"/>
      <c r="AH23" s="142"/>
      <c r="AI23" s="142"/>
      <c r="AJ23" s="142"/>
      <c r="AK23" s="142"/>
      <c r="AL23" s="142"/>
      <c r="AM23" s="142"/>
      <c r="AN23" s="142"/>
      <c r="AO23" s="142"/>
      <c r="AP23" s="142"/>
      <c r="AQ23" s="142"/>
      <c r="AR23" s="142"/>
      <c r="AS23" s="142"/>
      <c r="AT23" s="142"/>
      <c r="AU23" s="142"/>
      <c r="AV23" s="142"/>
      <c r="AW23" s="142"/>
      <c r="AX23" s="142"/>
      <c r="AY23" s="143"/>
      <c r="AZ23" s="144" t="s">
        <v>156</v>
      </c>
      <c r="BA23" s="145"/>
      <c r="BB23" s="145"/>
      <c r="BC23" s="145"/>
      <c r="BD23" s="145"/>
      <c r="BE23" s="145"/>
      <c r="BF23" s="145"/>
      <c r="BG23" s="145"/>
      <c r="BH23" s="145"/>
      <c r="BI23" s="145"/>
      <c r="BJ23" s="145"/>
      <c r="BK23" s="145"/>
      <c r="BL23" s="145"/>
      <c r="BM23" s="145"/>
      <c r="BN23" s="145"/>
      <c r="BO23" s="145"/>
      <c r="BP23" s="145"/>
      <c r="BQ23" s="145"/>
      <c r="BR23" s="145"/>
      <c r="BS23" s="145"/>
      <c r="BT23" s="145"/>
      <c r="BU23" s="146"/>
      <c r="BZ23" s="164" t="s">
        <v>157</v>
      </c>
      <c r="CA23" s="164"/>
      <c r="CB23" s="164"/>
      <c r="CC23" s="164"/>
      <c r="CD23" s="164"/>
      <c r="CE23" s="164"/>
      <c r="CF23" s="164"/>
      <c r="CG23" s="164"/>
      <c r="CH23" s="164"/>
      <c r="CI23" s="164"/>
      <c r="CJ23" s="164"/>
      <c r="CK23" s="164"/>
      <c r="CL23" s="164"/>
      <c r="CM23" s="164"/>
      <c r="CN23" s="164"/>
      <c r="CO23" s="164"/>
      <c r="CP23" s="164"/>
      <c r="CQ23" s="164"/>
      <c r="CR23" s="164"/>
      <c r="CS23" s="164"/>
      <c r="CT23" s="164"/>
      <c r="CU23" s="164"/>
    </row>
    <row r="24" spans="1:99" s="70" customFormat="1" ht="12" x14ac:dyDescent="0.2">
      <c r="A24" s="141" t="s">
        <v>158</v>
      </c>
      <c r="B24" s="142"/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  <c r="Y24" s="142"/>
      <c r="Z24" s="142"/>
      <c r="AA24" s="142"/>
      <c r="AB24" s="142"/>
      <c r="AC24" s="142"/>
      <c r="AD24" s="142"/>
      <c r="AE24" s="142"/>
      <c r="AF24" s="142"/>
      <c r="AG24" s="142"/>
      <c r="AH24" s="142"/>
      <c r="AI24" s="142"/>
      <c r="AJ24" s="142"/>
      <c r="AK24" s="142"/>
      <c r="AL24" s="142"/>
      <c r="AM24" s="142"/>
      <c r="AN24" s="142"/>
      <c r="AO24" s="142"/>
      <c r="AP24" s="142"/>
      <c r="AQ24" s="142"/>
      <c r="AR24" s="142"/>
      <c r="AS24" s="142"/>
      <c r="AT24" s="142"/>
      <c r="AU24" s="142"/>
      <c r="AV24" s="142"/>
      <c r="AW24" s="142"/>
      <c r="AX24" s="142"/>
      <c r="AY24" s="143"/>
      <c r="AZ24" s="144" t="s">
        <v>159</v>
      </c>
      <c r="BA24" s="145"/>
      <c r="BB24" s="145"/>
      <c r="BC24" s="145"/>
      <c r="BD24" s="145"/>
      <c r="BE24" s="145"/>
      <c r="BF24" s="145"/>
      <c r="BG24" s="145"/>
      <c r="BH24" s="145"/>
      <c r="BI24" s="145"/>
      <c r="BJ24" s="145"/>
      <c r="BK24" s="145"/>
      <c r="BL24" s="145"/>
      <c r="BM24" s="145"/>
      <c r="BN24" s="145"/>
      <c r="BO24" s="145"/>
      <c r="BP24" s="145"/>
      <c r="BQ24" s="145"/>
      <c r="BR24" s="145"/>
      <c r="BS24" s="145"/>
      <c r="BT24" s="145"/>
      <c r="BU24" s="146"/>
      <c r="BZ24" s="165" t="s">
        <v>160</v>
      </c>
      <c r="CA24" s="165"/>
      <c r="CB24" s="165"/>
      <c r="CC24" s="165"/>
      <c r="CD24" s="165"/>
      <c r="CE24" s="165"/>
      <c r="CF24" s="165"/>
      <c r="CG24" s="165"/>
      <c r="CH24" s="165"/>
      <c r="CI24" s="165"/>
      <c r="CJ24" s="165"/>
      <c r="CK24" s="165"/>
      <c r="CL24" s="165"/>
      <c r="CM24" s="165"/>
      <c r="CN24" s="165"/>
      <c r="CO24" s="165"/>
      <c r="CP24" s="165"/>
      <c r="CQ24" s="165"/>
      <c r="CR24" s="165"/>
      <c r="CS24" s="165"/>
      <c r="CT24" s="165"/>
      <c r="CU24" s="165"/>
    </row>
    <row r="25" spans="1:99" s="70" customFormat="1" ht="12.75" customHeight="1" x14ac:dyDescent="0.2">
      <c r="A25" s="141" t="s">
        <v>161</v>
      </c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42"/>
      <c r="AH25" s="142"/>
      <c r="AI25" s="142"/>
      <c r="AJ25" s="142"/>
      <c r="AK25" s="142"/>
      <c r="AL25" s="142"/>
      <c r="AM25" s="142"/>
      <c r="AN25" s="142"/>
      <c r="AO25" s="142"/>
      <c r="AP25" s="142"/>
      <c r="AQ25" s="142"/>
      <c r="AR25" s="142"/>
      <c r="AS25" s="142"/>
      <c r="AT25" s="142"/>
      <c r="AU25" s="142"/>
      <c r="AV25" s="142"/>
      <c r="AW25" s="142"/>
      <c r="AX25" s="142"/>
      <c r="AY25" s="143"/>
      <c r="AZ25" s="144"/>
      <c r="BA25" s="145"/>
      <c r="BB25" s="145"/>
      <c r="BC25" s="145"/>
      <c r="BD25" s="145"/>
      <c r="BE25" s="145"/>
      <c r="BF25" s="145"/>
      <c r="BG25" s="145"/>
      <c r="BH25" s="145"/>
      <c r="BI25" s="145"/>
      <c r="BJ25" s="145"/>
      <c r="BK25" s="145"/>
      <c r="BL25" s="145"/>
      <c r="BM25" s="145"/>
      <c r="BN25" s="145"/>
      <c r="BO25" s="145"/>
      <c r="BP25" s="145"/>
      <c r="BQ25" s="145"/>
      <c r="BR25" s="145"/>
      <c r="BS25" s="145"/>
      <c r="BT25" s="145"/>
      <c r="BU25" s="146"/>
      <c r="BV25" s="78"/>
      <c r="BZ25" s="79" t="s">
        <v>162</v>
      </c>
      <c r="CA25" s="80"/>
      <c r="CB25" s="166"/>
      <c r="CC25" s="166"/>
      <c r="CD25" s="166"/>
      <c r="CE25" s="166"/>
      <c r="CF25" s="166"/>
      <c r="CG25" s="166"/>
      <c r="CH25" s="166"/>
      <c r="CI25" s="166"/>
      <c r="CJ25" s="166"/>
      <c r="CK25" s="166"/>
      <c r="CL25" s="166"/>
      <c r="CM25" s="166"/>
      <c r="CN25" s="166"/>
      <c r="CO25" s="80"/>
      <c r="CP25" s="81" t="s">
        <v>163</v>
      </c>
      <c r="CQ25" s="166"/>
      <c r="CR25" s="166"/>
      <c r="CS25" s="166"/>
      <c r="CT25" s="166"/>
      <c r="CU25" s="166"/>
    </row>
    <row r="26" spans="1:99" s="70" customFormat="1" ht="12.75" customHeight="1" x14ac:dyDescent="0.2">
      <c r="A26" s="141" t="s">
        <v>164</v>
      </c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2"/>
      <c r="Y26" s="142"/>
      <c r="Z26" s="142"/>
      <c r="AA26" s="142"/>
      <c r="AB26" s="142"/>
      <c r="AC26" s="142"/>
      <c r="AD26" s="142"/>
      <c r="AE26" s="142"/>
      <c r="AF26" s="142"/>
      <c r="AG26" s="142"/>
      <c r="AH26" s="142"/>
      <c r="AI26" s="142"/>
      <c r="AJ26" s="142"/>
      <c r="AK26" s="142"/>
      <c r="AL26" s="142"/>
      <c r="AM26" s="142"/>
      <c r="AN26" s="142"/>
      <c r="AO26" s="142"/>
      <c r="AP26" s="142"/>
      <c r="AQ26" s="142"/>
      <c r="AR26" s="142"/>
      <c r="AS26" s="142"/>
      <c r="AT26" s="142"/>
      <c r="AU26" s="142"/>
      <c r="AV26" s="142"/>
      <c r="AW26" s="142"/>
      <c r="AX26" s="142"/>
      <c r="AY26" s="143"/>
      <c r="AZ26" s="144"/>
      <c r="BA26" s="145"/>
      <c r="BB26" s="145"/>
      <c r="BC26" s="145"/>
      <c r="BD26" s="145"/>
      <c r="BE26" s="145"/>
      <c r="BF26" s="145"/>
      <c r="BG26" s="145"/>
      <c r="BH26" s="145"/>
      <c r="BI26" s="145"/>
      <c r="BJ26" s="145"/>
      <c r="BK26" s="145"/>
      <c r="BL26" s="145"/>
      <c r="BM26" s="145"/>
      <c r="BN26" s="145"/>
      <c r="BO26" s="145"/>
      <c r="BP26" s="145"/>
      <c r="BQ26" s="145"/>
      <c r="BR26" s="145"/>
      <c r="BS26" s="145"/>
      <c r="BT26" s="145"/>
      <c r="BU26" s="146"/>
      <c r="BV26" s="78"/>
      <c r="BZ26" s="79" t="s">
        <v>162</v>
      </c>
      <c r="CA26" s="80"/>
      <c r="CB26" s="166"/>
      <c r="CC26" s="166"/>
      <c r="CD26" s="166"/>
      <c r="CE26" s="166"/>
      <c r="CF26" s="166"/>
      <c r="CG26" s="166"/>
      <c r="CH26" s="166"/>
      <c r="CI26" s="166"/>
      <c r="CJ26" s="166"/>
      <c r="CK26" s="166"/>
      <c r="CL26" s="166"/>
      <c r="CM26" s="166"/>
      <c r="CN26" s="166"/>
      <c r="CO26" s="80"/>
      <c r="CP26" s="81" t="s">
        <v>163</v>
      </c>
      <c r="CQ26" s="166"/>
      <c r="CR26" s="166"/>
      <c r="CS26" s="166"/>
      <c r="CT26" s="166"/>
      <c r="CU26" s="166"/>
    </row>
    <row r="27" spans="1:99" s="70" customFormat="1" ht="12.75" customHeight="1" x14ac:dyDescent="0.2">
      <c r="A27" s="82"/>
      <c r="B27" s="77" t="s">
        <v>90</v>
      </c>
      <c r="C27" s="75"/>
      <c r="D27" s="74" t="s">
        <v>165</v>
      </c>
      <c r="E27" s="75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83"/>
      <c r="AZ27" s="144"/>
      <c r="BA27" s="145"/>
      <c r="BB27" s="145"/>
      <c r="BC27" s="145"/>
      <c r="BD27" s="145"/>
      <c r="BE27" s="145"/>
      <c r="BF27" s="145"/>
      <c r="BG27" s="145"/>
      <c r="BH27" s="145"/>
      <c r="BI27" s="145"/>
      <c r="BJ27" s="145"/>
      <c r="BK27" s="145"/>
      <c r="BL27" s="145"/>
      <c r="BM27" s="145"/>
      <c r="BN27" s="145"/>
      <c r="BO27" s="145"/>
      <c r="BP27" s="145"/>
      <c r="BQ27" s="145"/>
      <c r="BR27" s="145"/>
      <c r="BS27" s="145"/>
      <c r="BT27" s="145"/>
      <c r="BU27" s="146"/>
      <c r="BV27" s="78"/>
    </row>
    <row r="28" spans="1:99" s="70" customFormat="1" ht="12" x14ac:dyDescent="0.2">
      <c r="A28" s="82"/>
      <c r="B28" s="77"/>
      <c r="C28" s="77"/>
      <c r="D28" s="84" t="s">
        <v>166</v>
      </c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83"/>
      <c r="AZ28" s="144"/>
      <c r="BA28" s="145"/>
      <c r="BB28" s="145"/>
      <c r="BC28" s="145"/>
      <c r="BD28" s="145"/>
      <c r="BE28" s="145"/>
      <c r="BF28" s="145"/>
      <c r="BG28" s="145"/>
      <c r="BH28" s="145"/>
      <c r="BI28" s="145"/>
      <c r="BJ28" s="145"/>
      <c r="BK28" s="145"/>
      <c r="BL28" s="145"/>
      <c r="BM28" s="145"/>
      <c r="BN28" s="145"/>
      <c r="BO28" s="145"/>
      <c r="BP28" s="145"/>
      <c r="BQ28" s="145"/>
      <c r="BR28" s="145"/>
      <c r="BS28" s="145"/>
      <c r="BT28" s="145"/>
      <c r="BU28" s="146"/>
      <c r="BV28" s="78"/>
    </row>
    <row r="29" spans="1:99" s="70" customFormat="1" ht="12.75" customHeight="1" x14ac:dyDescent="0.2">
      <c r="A29" s="82"/>
      <c r="B29" s="77" t="s">
        <v>90</v>
      </c>
      <c r="C29" s="75"/>
      <c r="D29" s="74" t="s">
        <v>167</v>
      </c>
      <c r="E29" s="75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83"/>
      <c r="AZ29" s="144"/>
      <c r="BA29" s="145"/>
      <c r="BB29" s="145"/>
      <c r="BC29" s="145"/>
      <c r="BD29" s="145"/>
      <c r="BE29" s="145"/>
      <c r="BF29" s="145"/>
      <c r="BG29" s="145"/>
      <c r="BH29" s="145"/>
      <c r="BI29" s="145"/>
      <c r="BJ29" s="145"/>
      <c r="BK29" s="145"/>
      <c r="BL29" s="145"/>
      <c r="BM29" s="145"/>
      <c r="BN29" s="145"/>
      <c r="BO29" s="145"/>
      <c r="BP29" s="145"/>
      <c r="BQ29" s="145"/>
      <c r="BR29" s="145"/>
      <c r="BS29" s="145"/>
      <c r="BT29" s="145"/>
      <c r="BU29" s="146"/>
      <c r="BV29" s="78"/>
    </row>
    <row r="30" spans="1:99" s="70" customFormat="1" ht="12" x14ac:dyDescent="0.2">
      <c r="A30" s="141" t="s">
        <v>168</v>
      </c>
      <c r="B30" s="142"/>
      <c r="C30" s="142"/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142"/>
      <c r="X30" s="142"/>
      <c r="Y30" s="142"/>
      <c r="Z30" s="142"/>
      <c r="AA30" s="142"/>
      <c r="AB30" s="142"/>
      <c r="AC30" s="142"/>
      <c r="AD30" s="142"/>
      <c r="AE30" s="142"/>
      <c r="AF30" s="142"/>
      <c r="AG30" s="142"/>
      <c r="AH30" s="142"/>
      <c r="AI30" s="142"/>
      <c r="AJ30" s="142"/>
      <c r="AK30" s="142"/>
      <c r="AL30" s="142"/>
      <c r="AM30" s="142"/>
      <c r="AN30" s="142"/>
      <c r="AO30" s="142"/>
      <c r="AP30" s="142"/>
      <c r="AQ30" s="142"/>
      <c r="AR30" s="142"/>
      <c r="AS30" s="142"/>
      <c r="AT30" s="142"/>
      <c r="AU30" s="142"/>
      <c r="AV30" s="142"/>
      <c r="AW30" s="142"/>
      <c r="AX30" s="142"/>
      <c r="AY30" s="143"/>
      <c r="AZ30" s="144" t="s">
        <v>169</v>
      </c>
      <c r="BA30" s="145"/>
      <c r="BB30" s="145"/>
      <c r="BC30" s="145"/>
      <c r="BD30" s="145"/>
      <c r="BE30" s="145"/>
      <c r="BF30" s="145"/>
      <c r="BG30" s="145"/>
      <c r="BH30" s="145"/>
      <c r="BI30" s="145"/>
      <c r="BJ30" s="145"/>
      <c r="BK30" s="145"/>
      <c r="BL30" s="145"/>
      <c r="BM30" s="145"/>
      <c r="BN30" s="145"/>
      <c r="BO30" s="145"/>
      <c r="BP30" s="145"/>
      <c r="BQ30" s="145"/>
      <c r="BR30" s="145"/>
      <c r="BS30" s="145"/>
      <c r="BT30" s="145"/>
      <c r="BU30" s="146"/>
      <c r="BV30" s="78"/>
    </row>
    <row r="31" spans="1:99" s="70" customFormat="1" thickBot="1" x14ac:dyDescent="0.25">
      <c r="A31" s="73"/>
      <c r="B31" s="74" t="s">
        <v>90</v>
      </c>
      <c r="C31" s="75"/>
      <c r="D31" s="74" t="s">
        <v>170</v>
      </c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6"/>
      <c r="AZ31" s="144" t="s">
        <v>171</v>
      </c>
      <c r="BA31" s="145"/>
      <c r="BB31" s="145"/>
      <c r="BC31" s="145"/>
      <c r="BD31" s="145"/>
      <c r="BE31" s="145"/>
      <c r="BF31" s="145"/>
      <c r="BG31" s="145"/>
      <c r="BH31" s="145"/>
      <c r="BI31" s="145"/>
      <c r="BJ31" s="145"/>
      <c r="BK31" s="145"/>
      <c r="BL31" s="145"/>
      <c r="BM31" s="145"/>
      <c r="BN31" s="145"/>
      <c r="BO31" s="145"/>
      <c r="BP31" s="145"/>
      <c r="BQ31" s="145"/>
      <c r="BR31" s="145"/>
      <c r="BS31" s="145"/>
      <c r="BT31" s="145"/>
      <c r="BU31" s="146"/>
      <c r="BV31" s="78"/>
    </row>
    <row r="32" spans="1:99" s="70" customFormat="1" thickBot="1" x14ac:dyDescent="0.25">
      <c r="A32" s="85"/>
      <c r="B32" s="86"/>
      <c r="C32" s="86"/>
      <c r="D32" s="86" t="s">
        <v>172</v>
      </c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7"/>
      <c r="AZ32" s="168"/>
      <c r="BA32" s="169"/>
      <c r="BB32" s="169"/>
      <c r="BC32" s="169"/>
      <c r="BD32" s="169"/>
      <c r="BE32" s="169"/>
      <c r="BF32" s="169"/>
      <c r="BG32" s="169"/>
      <c r="BH32" s="169"/>
      <c r="BI32" s="169"/>
      <c r="BJ32" s="169"/>
      <c r="BK32" s="169"/>
      <c r="BL32" s="169"/>
      <c r="BM32" s="169"/>
      <c r="BN32" s="169"/>
      <c r="BO32" s="169"/>
      <c r="BP32" s="169"/>
      <c r="BQ32" s="169"/>
      <c r="BR32" s="169"/>
      <c r="BS32" s="169"/>
      <c r="BT32" s="169"/>
      <c r="BU32" s="170"/>
      <c r="BV32" s="78"/>
      <c r="BY32" s="88"/>
      <c r="BZ32" s="171" t="s">
        <v>173</v>
      </c>
      <c r="CA32" s="172"/>
      <c r="CB32" s="172"/>
      <c r="CC32" s="172"/>
      <c r="CD32" s="172"/>
      <c r="CE32" s="172"/>
      <c r="CF32" s="172"/>
      <c r="CG32" s="172"/>
      <c r="CH32" s="172"/>
      <c r="CI32" s="172"/>
      <c r="CJ32" s="172"/>
      <c r="CK32" s="172"/>
      <c r="CL32" s="172"/>
      <c r="CM32" s="172"/>
      <c r="CN32" s="172"/>
      <c r="CO32" s="172"/>
      <c r="CP32" s="172"/>
      <c r="CQ32" s="172"/>
      <c r="CR32" s="172"/>
      <c r="CS32" s="172"/>
      <c r="CT32" s="172"/>
      <c r="CU32" s="173"/>
    </row>
    <row r="33" spans="1:99" ht="18" customHeight="1" x14ac:dyDescent="0.2"/>
    <row r="34" spans="1:99" s="55" customFormat="1" ht="15" customHeight="1" x14ac:dyDescent="0.25">
      <c r="A34" s="90"/>
      <c r="B34" s="91" t="s">
        <v>174</v>
      </c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174"/>
      <c r="AD34" s="174"/>
      <c r="AE34" s="174"/>
      <c r="AF34" s="174"/>
      <c r="AG34" s="174"/>
      <c r="AH34" s="174"/>
      <c r="AI34" s="174"/>
      <c r="AJ34" s="174"/>
      <c r="AK34" s="174"/>
      <c r="AL34" s="174"/>
      <c r="AM34" s="174"/>
      <c r="AN34" s="174"/>
      <c r="AO34" s="174"/>
      <c r="AP34" s="174"/>
      <c r="AQ34" s="174"/>
      <c r="AR34" s="174"/>
      <c r="AS34" s="174"/>
      <c r="AT34" s="174"/>
      <c r="AU34" s="174"/>
      <c r="AV34" s="174"/>
      <c r="AW34" s="174"/>
      <c r="AX34" s="174"/>
      <c r="AY34" s="174"/>
      <c r="AZ34" s="174"/>
      <c r="BA34" s="174"/>
      <c r="BB34" s="174"/>
      <c r="BC34" s="174"/>
      <c r="BD34" s="174"/>
      <c r="BE34" s="174"/>
      <c r="BF34" s="174"/>
      <c r="BG34" s="174"/>
      <c r="BH34" s="174"/>
      <c r="BI34" s="174"/>
      <c r="BJ34" s="174"/>
      <c r="BK34" s="174"/>
      <c r="BL34" s="174"/>
      <c r="BM34" s="174"/>
      <c r="BN34" s="174"/>
      <c r="BO34" s="174"/>
      <c r="BP34" s="174"/>
      <c r="BQ34" s="174"/>
      <c r="BR34" s="174"/>
      <c r="BS34" s="174"/>
      <c r="BT34" s="174"/>
      <c r="BU34" s="174"/>
      <c r="BV34" s="174"/>
      <c r="BW34" s="174"/>
      <c r="BX34" s="174"/>
      <c r="BY34" s="174"/>
      <c r="BZ34" s="174"/>
      <c r="CA34" s="174"/>
      <c r="CB34" s="174"/>
      <c r="CC34" s="174"/>
      <c r="CD34" s="174"/>
      <c r="CE34" s="174"/>
      <c r="CF34" s="174"/>
      <c r="CG34" s="174"/>
      <c r="CH34" s="174"/>
      <c r="CI34" s="174"/>
      <c r="CJ34" s="174"/>
      <c r="CK34" s="174"/>
      <c r="CL34" s="174"/>
      <c r="CM34" s="174"/>
      <c r="CN34" s="174"/>
      <c r="CO34" s="174"/>
      <c r="CP34" s="174"/>
      <c r="CQ34" s="174"/>
      <c r="CR34" s="174"/>
      <c r="CS34" s="174"/>
      <c r="CT34" s="174"/>
      <c r="CU34" s="92"/>
    </row>
    <row r="35" spans="1:99" s="69" customFormat="1" ht="3" customHeight="1" x14ac:dyDescent="0.15">
      <c r="A35" s="93"/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167"/>
      <c r="AD35" s="167"/>
      <c r="AE35" s="167"/>
      <c r="AF35" s="167"/>
      <c r="AG35" s="167"/>
      <c r="AH35" s="167"/>
      <c r="AI35" s="167"/>
      <c r="AJ35" s="167"/>
      <c r="AK35" s="167"/>
      <c r="AL35" s="167"/>
      <c r="AM35" s="167"/>
      <c r="AN35" s="167"/>
      <c r="AO35" s="167"/>
      <c r="AP35" s="167"/>
      <c r="AQ35" s="167"/>
      <c r="AR35" s="167"/>
      <c r="AS35" s="167"/>
      <c r="AT35" s="167"/>
      <c r="AU35" s="167"/>
      <c r="AV35" s="167"/>
      <c r="AW35" s="167"/>
      <c r="AX35" s="167"/>
      <c r="AY35" s="167"/>
      <c r="AZ35" s="167"/>
      <c r="BA35" s="167"/>
      <c r="BB35" s="167"/>
      <c r="BC35" s="167"/>
      <c r="BD35" s="167"/>
      <c r="BE35" s="167"/>
      <c r="BF35" s="167"/>
      <c r="BG35" s="167"/>
      <c r="BH35" s="167"/>
      <c r="BI35" s="167"/>
      <c r="BJ35" s="167"/>
      <c r="BK35" s="167"/>
      <c r="BL35" s="167"/>
      <c r="BM35" s="167"/>
      <c r="BN35" s="167"/>
      <c r="BO35" s="167"/>
      <c r="BP35" s="167"/>
      <c r="BQ35" s="167"/>
      <c r="BR35" s="167"/>
      <c r="BS35" s="167"/>
      <c r="BT35" s="167"/>
      <c r="BU35" s="167"/>
      <c r="BV35" s="167"/>
      <c r="BW35" s="167"/>
      <c r="BX35" s="167"/>
      <c r="BY35" s="167"/>
      <c r="BZ35" s="167"/>
      <c r="CA35" s="167"/>
      <c r="CB35" s="167"/>
      <c r="CC35" s="167"/>
      <c r="CD35" s="167"/>
      <c r="CE35" s="167"/>
      <c r="CF35" s="167"/>
      <c r="CG35" s="167"/>
      <c r="CH35" s="167"/>
      <c r="CI35" s="167"/>
      <c r="CJ35" s="167"/>
      <c r="CK35" s="167"/>
      <c r="CL35" s="167"/>
      <c r="CM35" s="167"/>
      <c r="CN35" s="167"/>
      <c r="CO35" s="167"/>
      <c r="CP35" s="167"/>
      <c r="CQ35" s="167"/>
      <c r="CR35" s="167"/>
      <c r="CS35" s="167"/>
      <c r="CT35" s="167"/>
      <c r="CU35" s="95"/>
    </row>
    <row r="36" spans="1:99" s="55" customFormat="1" ht="15" customHeight="1" x14ac:dyDescent="0.25">
      <c r="A36" s="90"/>
      <c r="B36" s="91" t="s">
        <v>175</v>
      </c>
      <c r="C36" s="91"/>
      <c r="D36" s="91"/>
      <c r="E36" s="91"/>
      <c r="F36" s="91"/>
      <c r="G36" s="91"/>
      <c r="H36" s="91"/>
      <c r="I36" s="91"/>
      <c r="J36" s="91"/>
      <c r="K36" s="91"/>
      <c r="L36" s="174"/>
      <c r="M36" s="174"/>
      <c r="N36" s="174"/>
      <c r="O36" s="174"/>
      <c r="P36" s="174"/>
      <c r="Q36" s="174"/>
      <c r="R36" s="174"/>
      <c r="S36" s="174"/>
      <c r="T36" s="174"/>
      <c r="U36" s="174"/>
      <c r="V36" s="174"/>
      <c r="W36" s="174"/>
      <c r="X36" s="174"/>
      <c r="Y36" s="174"/>
      <c r="Z36" s="174"/>
      <c r="AA36" s="174"/>
      <c r="AB36" s="174"/>
      <c r="AC36" s="174"/>
      <c r="AD36" s="174"/>
      <c r="AE36" s="174"/>
      <c r="AF36" s="174"/>
      <c r="AG36" s="174"/>
      <c r="AH36" s="174"/>
      <c r="AI36" s="174"/>
      <c r="AJ36" s="174"/>
      <c r="AK36" s="174"/>
      <c r="AL36" s="174"/>
      <c r="AM36" s="174"/>
      <c r="AN36" s="174"/>
      <c r="AO36" s="174"/>
      <c r="AP36" s="174"/>
      <c r="AQ36" s="174"/>
      <c r="AR36" s="174"/>
      <c r="AS36" s="174"/>
      <c r="AT36" s="174"/>
      <c r="AU36" s="174"/>
      <c r="AV36" s="174"/>
      <c r="AW36" s="174"/>
      <c r="AX36" s="174"/>
      <c r="AY36" s="174"/>
      <c r="AZ36" s="174"/>
      <c r="BA36" s="174"/>
      <c r="BB36" s="174"/>
      <c r="BC36" s="174"/>
      <c r="BD36" s="174"/>
      <c r="BE36" s="174"/>
      <c r="BF36" s="174"/>
      <c r="BG36" s="174"/>
      <c r="BH36" s="174"/>
      <c r="BI36" s="174"/>
      <c r="BJ36" s="174"/>
      <c r="BK36" s="174"/>
      <c r="BL36" s="174"/>
      <c r="BM36" s="174"/>
      <c r="BN36" s="174"/>
      <c r="BO36" s="174"/>
      <c r="BP36" s="174"/>
      <c r="BQ36" s="174"/>
      <c r="BR36" s="174"/>
      <c r="BS36" s="174"/>
      <c r="BT36" s="174"/>
      <c r="BU36" s="174"/>
      <c r="BV36" s="174"/>
      <c r="BW36" s="174"/>
      <c r="BX36" s="174"/>
      <c r="BY36" s="174"/>
      <c r="BZ36" s="174"/>
      <c r="CA36" s="174"/>
      <c r="CB36" s="174"/>
      <c r="CC36" s="174"/>
      <c r="CD36" s="174"/>
      <c r="CE36" s="174"/>
      <c r="CF36" s="174"/>
      <c r="CG36" s="174"/>
      <c r="CH36" s="174"/>
      <c r="CI36" s="174"/>
      <c r="CJ36" s="174"/>
      <c r="CK36" s="174"/>
      <c r="CL36" s="174"/>
      <c r="CM36" s="174"/>
      <c r="CN36" s="174"/>
      <c r="CO36" s="174"/>
      <c r="CP36" s="174"/>
      <c r="CQ36" s="174"/>
      <c r="CR36" s="174"/>
      <c r="CS36" s="174"/>
      <c r="CT36" s="174"/>
      <c r="CU36" s="92"/>
    </row>
    <row r="37" spans="1:99" s="69" customFormat="1" ht="3" customHeight="1" thickBot="1" x14ac:dyDescent="0.2">
      <c r="A37" s="93"/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167"/>
      <c r="M37" s="167"/>
      <c r="N37" s="167"/>
      <c r="O37" s="167"/>
      <c r="P37" s="167"/>
      <c r="Q37" s="167"/>
      <c r="R37" s="167"/>
      <c r="S37" s="167"/>
      <c r="T37" s="167"/>
      <c r="U37" s="167"/>
      <c r="V37" s="167"/>
      <c r="W37" s="167"/>
      <c r="X37" s="167"/>
      <c r="Y37" s="167"/>
      <c r="Z37" s="167"/>
      <c r="AA37" s="167"/>
      <c r="AB37" s="167"/>
      <c r="AC37" s="167"/>
      <c r="AD37" s="167"/>
      <c r="AE37" s="167"/>
      <c r="AF37" s="167"/>
      <c r="AG37" s="167"/>
      <c r="AH37" s="167"/>
      <c r="AI37" s="167"/>
      <c r="AJ37" s="167"/>
      <c r="AK37" s="167"/>
      <c r="AL37" s="167"/>
      <c r="AM37" s="167"/>
      <c r="AN37" s="167"/>
      <c r="AO37" s="167"/>
      <c r="AP37" s="167"/>
      <c r="AQ37" s="167"/>
      <c r="AR37" s="167"/>
      <c r="AS37" s="167"/>
      <c r="AT37" s="167"/>
      <c r="AU37" s="167"/>
      <c r="AV37" s="167"/>
      <c r="AW37" s="167"/>
      <c r="AX37" s="167"/>
      <c r="AY37" s="167"/>
      <c r="AZ37" s="167"/>
      <c r="BA37" s="167"/>
      <c r="BB37" s="167"/>
      <c r="BC37" s="167"/>
      <c r="BD37" s="167"/>
      <c r="BE37" s="167"/>
      <c r="BF37" s="167"/>
      <c r="BG37" s="167"/>
      <c r="BH37" s="167"/>
      <c r="BI37" s="167"/>
      <c r="BJ37" s="167"/>
      <c r="BK37" s="167"/>
      <c r="BL37" s="167"/>
      <c r="BM37" s="167"/>
      <c r="BN37" s="167"/>
      <c r="BO37" s="167"/>
      <c r="BP37" s="167"/>
      <c r="BQ37" s="167"/>
      <c r="BR37" s="167"/>
      <c r="BS37" s="167"/>
      <c r="BT37" s="167"/>
      <c r="BU37" s="167"/>
      <c r="BV37" s="167"/>
      <c r="BW37" s="167"/>
      <c r="BX37" s="167"/>
      <c r="BY37" s="167"/>
      <c r="BZ37" s="167"/>
      <c r="CA37" s="167"/>
      <c r="CB37" s="167"/>
      <c r="CC37" s="167"/>
      <c r="CD37" s="167"/>
      <c r="CE37" s="167"/>
      <c r="CF37" s="167"/>
      <c r="CG37" s="167"/>
      <c r="CH37" s="167"/>
      <c r="CI37" s="167"/>
      <c r="CJ37" s="167"/>
      <c r="CK37" s="167"/>
      <c r="CL37" s="167"/>
      <c r="CM37" s="167"/>
      <c r="CN37" s="167"/>
      <c r="CO37" s="167"/>
      <c r="CP37" s="167"/>
      <c r="CQ37" s="167"/>
      <c r="CR37" s="167"/>
      <c r="CS37" s="167"/>
      <c r="CT37" s="167"/>
      <c r="CU37" s="95"/>
    </row>
    <row r="38" spans="1:99" s="96" customFormat="1" ht="17.100000000000001" customHeight="1" thickBot="1" x14ac:dyDescent="0.25">
      <c r="A38" s="175" t="s">
        <v>176</v>
      </c>
      <c r="B38" s="176"/>
      <c r="C38" s="176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6"/>
      <c r="Q38" s="176"/>
      <c r="R38" s="176"/>
      <c r="S38" s="177" t="s">
        <v>0</v>
      </c>
      <c r="T38" s="178"/>
      <c r="U38" s="178"/>
      <c r="V38" s="178"/>
      <c r="W38" s="178"/>
      <c r="X38" s="178"/>
      <c r="Y38" s="178"/>
      <c r="Z38" s="178"/>
      <c r="AA38" s="178"/>
      <c r="AB38" s="178"/>
      <c r="AC38" s="178"/>
      <c r="AD38" s="178"/>
      <c r="AE38" s="178"/>
      <c r="AF38" s="178"/>
      <c r="AG38" s="178"/>
      <c r="AH38" s="178"/>
      <c r="AI38" s="178"/>
      <c r="AJ38" s="178"/>
      <c r="AK38" s="178"/>
      <c r="AL38" s="178"/>
      <c r="AM38" s="178"/>
      <c r="AN38" s="178"/>
      <c r="AO38" s="178"/>
      <c r="AP38" s="178"/>
      <c r="AQ38" s="178"/>
      <c r="AR38" s="178"/>
      <c r="AS38" s="178"/>
      <c r="AT38" s="178"/>
      <c r="AU38" s="178"/>
      <c r="AV38" s="178"/>
      <c r="AW38" s="178"/>
      <c r="AX38" s="178"/>
      <c r="AY38" s="178"/>
      <c r="AZ38" s="178"/>
      <c r="BA38" s="178"/>
      <c r="BB38" s="178"/>
      <c r="BC38" s="178"/>
      <c r="BD38" s="178"/>
      <c r="BE38" s="178"/>
      <c r="BF38" s="178"/>
      <c r="BG38" s="178"/>
      <c r="BH38" s="178"/>
      <c r="BI38" s="178"/>
      <c r="BJ38" s="178"/>
      <c r="BK38" s="178"/>
      <c r="BL38" s="178"/>
      <c r="BM38" s="178"/>
      <c r="BN38" s="178"/>
      <c r="BO38" s="178"/>
      <c r="BP38" s="178"/>
      <c r="BQ38" s="178"/>
      <c r="BR38" s="178"/>
      <c r="BS38" s="178"/>
      <c r="BT38" s="178"/>
      <c r="BU38" s="178"/>
      <c r="BV38" s="178"/>
      <c r="BW38" s="178"/>
      <c r="BX38" s="178"/>
      <c r="BY38" s="178"/>
      <c r="BZ38" s="178"/>
      <c r="CA38" s="178"/>
      <c r="CB38" s="178"/>
      <c r="CC38" s="178"/>
      <c r="CD38" s="178"/>
      <c r="CE38" s="178"/>
      <c r="CF38" s="178"/>
      <c r="CG38" s="178"/>
      <c r="CH38" s="178"/>
      <c r="CI38" s="178"/>
      <c r="CJ38" s="178"/>
      <c r="CK38" s="178"/>
      <c r="CL38" s="178"/>
      <c r="CM38" s="178"/>
      <c r="CN38" s="178"/>
      <c r="CO38" s="178"/>
      <c r="CP38" s="178"/>
      <c r="CQ38" s="178"/>
      <c r="CR38" s="178"/>
      <c r="CS38" s="178"/>
      <c r="CT38" s="178"/>
      <c r="CU38" s="179"/>
    </row>
    <row r="39" spans="1:99" s="96" customFormat="1" ht="12.75" customHeight="1" x14ac:dyDescent="0.2">
      <c r="A39" s="180" t="s">
        <v>177</v>
      </c>
      <c r="B39" s="181"/>
      <c r="C39" s="181"/>
      <c r="D39" s="181"/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81"/>
      <c r="P39" s="181"/>
      <c r="Q39" s="181"/>
      <c r="R39" s="181"/>
      <c r="S39" s="182" t="s">
        <v>178</v>
      </c>
      <c r="T39" s="183"/>
      <c r="U39" s="183"/>
      <c r="V39" s="183"/>
      <c r="W39" s="183"/>
      <c r="X39" s="183"/>
      <c r="Y39" s="183"/>
      <c r="Z39" s="183"/>
      <c r="AA39" s="183"/>
      <c r="AB39" s="183"/>
      <c r="AC39" s="183"/>
      <c r="AD39" s="183"/>
      <c r="AE39" s="183"/>
      <c r="AF39" s="183"/>
      <c r="AG39" s="183"/>
      <c r="AH39" s="183"/>
      <c r="AI39" s="183"/>
      <c r="AJ39" s="183"/>
      <c r="AK39" s="183"/>
      <c r="AL39" s="183"/>
      <c r="AM39" s="183"/>
      <c r="AN39" s="183"/>
      <c r="AO39" s="183"/>
      <c r="AP39" s="183"/>
      <c r="AQ39" s="183"/>
      <c r="AR39" s="183"/>
      <c r="AS39" s="184"/>
      <c r="AT39" s="182"/>
      <c r="AU39" s="183"/>
      <c r="AV39" s="183"/>
      <c r="AW39" s="183"/>
      <c r="AX39" s="183"/>
      <c r="AY39" s="183"/>
      <c r="AZ39" s="183"/>
      <c r="BA39" s="183"/>
      <c r="BB39" s="183"/>
      <c r="BC39" s="183"/>
      <c r="BD39" s="183"/>
      <c r="BE39" s="183"/>
      <c r="BF39" s="183"/>
      <c r="BG39" s="183"/>
      <c r="BH39" s="183"/>
      <c r="BI39" s="183"/>
      <c r="BJ39" s="183"/>
      <c r="BK39" s="183"/>
      <c r="BL39" s="183"/>
      <c r="BM39" s="183"/>
      <c r="BN39" s="183"/>
      <c r="BO39" s="183"/>
      <c r="BP39" s="183"/>
      <c r="BQ39" s="183"/>
      <c r="BR39" s="183"/>
      <c r="BS39" s="183"/>
      <c r="BT39" s="184"/>
      <c r="BU39" s="182"/>
      <c r="BV39" s="183"/>
      <c r="BW39" s="183"/>
      <c r="BX39" s="183"/>
      <c r="BY39" s="183"/>
      <c r="BZ39" s="183"/>
      <c r="CA39" s="183"/>
      <c r="CB39" s="183"/>
      <c r="CC39" s="183"/>
      <c r="CD39" s="183"/>
      <c r="CE39" s="183"/>
      <c r="CF39" s="183"/>
      <c r="CG39" s="183"/>
      <c r="CH39" s="183"/>
      <c r="CI39" s="183"/>
      <c r="CJ39" s="183"/>
      <c r="CK39" s="183"/>
      <c r="CL39" s="183"/>
      <c r="CM39" s="183"/>
      <c r="CN39" s="183"/>
      <c r="CO39" s="183"/>
      <c r="CP39" s="183"/>
      <c r="CQ39" s="183"/>
      <c r="CR39" s="183"/>
      <c r="CS39" s="183"/>
      <c r="CT39" s="183"/>
      <c r="CU39" s="184"/>
    </row>
    <row r="40" spans="1:99" s="96" customFormat="1" ht="13.5" thickBot="1" x14ac:dyDescent="0.25">
      <c r="A40" s="185">
        <v>1</v>
      </c>
      <c r="B40" s="185"/>
      <c r="C40" s="185"/>
      <c r="D40" s="185"/>
      <c r="E40" s="185"/>
      <c r="F40" s="185"/>
      <c r="G40" s="185"/>
      <c r="H40" s="185"/>
      <c r="I40" s="185"/>
      <c r="J40" s="185"/>
      <c r="K40" s="185"/>
      <c r="L40" s="185"/>
      <c r="M40" s="185"/>
      <c r="N40" s="185"/>
      <c r="O40" s="185"/>
      <c r="P40" s="185"/>
      <c r="Q40" s="185"/>
      <c r="R40" s="185"/>
      <c r="S40" s="185">
        <v>2</v>
      </c>
      <c r="T40" s="185"/>
      <c r="U40" s="185"/>
      <c r="V40" s="185"/>
      <c r="W40" s="185"/>
      <c r="X40" s="185"/>
      <c r="Y40" s="185"/>
      <c r="Z40" s="185"/>
      <c r="AA40" s="185"/>
      <c r="AB40" s="185"/>
      <c r="AC40" s="185"/>
      <c r="AD40" s="185"/>
      <c r="AE40" s="185"/>
      <c r="AF40" s="185"/>
      <c r="AG40" s="185"/>
      <c r="AH40" s="185"/>
      <c r="AI40" s="185"/>
      <c r="AJ40" s="185"/>
      <c r="AK40" s="185"/>
      <c r="AL40" s="185"/>
      <c r="AM40" s="185"/>
      <c r="AN40" s="185"/>
      <c r="AO40" s="185"/>
      <c r="AP40" s="185"/>
      <c r="AQ40" s="185"/>
      <c r="AR40" s="185"/>
      <c r="AS40" s="185"/>
      <c r="AT40" s="185">
        <v>3</v>
      </c>
      <c r="AU40" s="185"/>
      <c r="AV40" s="185"/>
      <c r="AW40" s="185"/>
      <c r="AX40" s="185"/>
      <c r="AY40" s="185"/>
      <c r="AZ40" s="185"/>
      <c r="BA40" s="185"/>
      <c r="BB40" s="185"/>
      <c r="BC40" s="185"/>
      <c r="BD40" s="185"/>
      <c r="BE40" s="185"/>
      <c r="BF40" s="185"/>
      <c r="BG40" s="185"/>
      <c r="BH40" s="185"/>
      <c r="BI40" s="185"/>
      <c r="BJ40" s="185"/>
      <c r="BK40" s="185"/>
      <c r="BL40" s="185"/>
      <c r="BM40" s="185"/>
      <c r="BN40" s="185"/>
      <c r="BO40" s="185"/>
      <c r="BP40" s="185"/>
      <c r="BQ40" s="185"/>
      <c r="BR40" s="185"/>
      <c r="BS40" s="185"/>
      <c r="BT40" s="185"/>
      <c r="BU40" s="185">
        <v>4</v>
      </c>
      <c r="BV40" s="185"/>
      <c r="BW40" s="185"/>
      <c r="BX40" s="185"/>
      <c r="BY40" s="185"/>
      <c r="BZ40" s="185"/>
      <c r="CA40" s="185"/>
      <c r="CB40" s="185"/>
      <c r="CC40" s="185"/>
      <c r="CD40" s="185"/>
      <c r="CE40" s="185"/>
      <c r="CF40" s="185"/>
      <c r="CG40" s="185"/>
      <c r="CH40" s="185"/>
      <c r="CI40" s="185"/>
      <c r="CJ40" s="185"/>
      <c r="CK40" s="185"/>
      <c r="CL40" s="185"/>
      <c r="CM40" s="185"/>
      <c r="CN40" s="185"/>
      <c r="CO40" s="185"/>
      <c r="CP40" s="185"/>
      <c r="CQ40" s="185"/>
      <c r="CR40" s="185"/>
      <c r="CS40" s="185"/>
      <c r="CT40" s="185"/>
      <c r="CU40" s="185"/>
    </row>
    <row r="41" spans="1:99" s="96" customFormat="1" ht="17.100000000000001" customHeight="1" thickBot="1" x14ac:dyDescent="0.25">
      <c r="A41" s="186" t="s">
        <v>179</v>
      </c>
      <c r="B41" s="187"/>
      <c r="C41" s="187"/>
      <c r="D41" s="187"/>
      <c r="E41" s="187"/>
      <c r="F41" s="187"/>
      <c r="G41" s="187"/>
      <c r="H41" s="187"/>
      <c r="I41" s="187"/>
      <c r="J41" s="187"/>
      <c r="K41" s="187"/>
      <c r="L41" s="187"/>
      <c r="M41" s="187"/>
      <c r="N41" s="187"/>
      <c r="O41" s="187"/>
      <c r="P41" s="187"/>
      <c r="Q41" s="187"/>
      <c r="R41" s="188"/>
      <c r="S41" s="189">
        <v>48716937</v>
      </c>
      <c r="T41" s="190"/>
      <c r="U41" s="190"/>
      <c r="V41" s="190"/>
      <c r="W41" s="190"/>
      <c r="X41" s="190"/>
      <c r="Y41" s="190"/>
      <c r="Z41" s="190"/>
      <c r="AA41" s="190"/>
      <c r="AB41" s="190"/>
      <c r="AC41" s="190"/>
      <c r="AD41" s="190"/>
      <c r="AE41" s="190"/>
      <c r="AF41" s="190"/>
      <c r="AG41" s="190"/>
      <c r="AH41" s="190"/>
      <c r="AI41" s="190"/>
      <c r="AJ41" s="190"/>
      <c r="AK41" s="190"/>
      <c r="AL41" s="190"/>
      <c r="AM41" s="190"/>
      <c r="AN41" s="190"/>
      <c r="AO41" s="190"/>
      <c r="AP41" s="190"/>
      <c r="AQ41" s="190"/>
      <c r="AR41" s="190"/>
      <c r="AS41" s="191"/>
      <c r="AT41" s="192"/>
      <c r="AU41" s="190"/>
      <c r="AV41" s="190"/>
      <c r="AW41" s="190"/>
      <c r="AX41" s="190"/>
      <c r="AY41" s="190"/>
      <c r="AZ41" s="190"/>
      <c r="BA41" s="190"/>
      <c r="BB41" s="190"/>
      <c r="BC41" s="190"/>
      <c r="BD41" s="190"/>
      <c r="BE41" s="190"/>
      <c r="BF41" s="190"/>
      <c r="BG41" s="190"/>
      <c r="BH41" s="190"/>
      <c r="BI41" s="190"/>
      <c r="BJ41" s="190"/>
      <c r="BK41" s="190"/>
      <c r="BL41" s="190"/>
      <c r="BM41" s="190"/>
      <c r="BN41" s="190"/>
      <c r="BO41" s="190"/>
      <c r="BP41" s="190"/>
      <c r="BQ41" s="190"/>
      <c r="BR41" s="190"/>
      <c r="BS41" s="190"/>
      <c r="BT41" s="191"/>
      <c r="BU41" s="192"/>
      <c r="BV41" s="190"/>
      <c r="BW41" s="190"/>
      <c r="BX41" s="190"/>
      <c r="BY41" s="190"/>
      <c r="BZ41" s="190"/>
      <c r="CA41" s="190"/>
      <c r="CB41" s="190"/>
      <c r="CC41" s="190"/>
      <c r="CD41" s="190"/>
      <c r="CE41" s="190"/>
      <c r="CF41" s="190"/>
      <c r="CG41" s="190"/>
      <c r="CH41" s="190"/>
      <c r="CI41" s="190"/>
      <c r="CJ41" s="190"/>
      <c r="CK41" s="190"/>
      <c r="CL41" s="190"/>
      <c r="CM41" s="190"/>
      <c r="CN41" s="190"/>
      <c r="CO41" s="190"/>
      <c r="CP41" s="190"/>
      <c r="CQ41" s="190"/>
      <c r="CR41" s="190"/>
      <c r="CS41" s="190"/>
      <c r="CT41" s="190"/>
      <c r="CU41" s="191"/>
    </row>
  </sheetData>
  <mergeCells count="65">
    <mergeCell ref="A40:R40"/>
    <mergeCell ref="S40:AS40"/>
    <mergeCell ref="AT40:BT40"/>
    <mergeCell ref="BU40:CU40"/>
    <mergeCell ref="A41:R41"/>
    <mergeCell ref="S41:AS41"/>
    <mergeCell ref="AT41:BT41"/>
    <mergeCell ref="BU41:CU41"/>
    <mergeCell ref="A38:R38"/>
    <mergeCell ref="S38:CU38"/>
    <mergeCell ref="A39:R39"/>
    <mergeCell ref="S39:AS39"/>
    <mergeCell ref="AT39:BT39"/>
    <mergeCell ref="BU39:CU39"/>
    <mergeCell ref="L37:CT37"/>
    <mergeCell ref="AZ27:BU27"/>
    <mergeCell ref="AZ28:BU28"/>
    <mergeCell ref="AZ29:BU29"/>
    <mergeCell ref="A30:AY30"/>
    <mergeCell ref="AZ30:BU30"/>
    <mergeCell ref="AZ31:BU31"/>
    <mergeCell ref="AZ32:BU32"/>
    <mergeCell ref="BZ32:CU32"/>
    <mergeCell ref="AC34:CT34"/>
    <mergeCell ref="AC35:CT35"/>
    <mergeCell ref="L36:CT36"/>
    <mergeCell ref="A25:AY25"/>
    <mergeCell ref="AZ25:BU25"/>
    <mergeCell ref="CB25:CN25"/>
    <mergeCell ref="CQ25:CU25"/>
    <mergeCell ref="A26:AY26"/>
    <mergeCell ref="AZ26:BU26"/>
    <mergeCell ref="CB26:CN26"/>
    <mergeCell ref="CQ26:CU26"/>
    <mergeCell ref="A23:AY23"/>
    <mergeCell ref="AZ23:BU23"/>
    <mergeCell ref="BZ23:CU23"/>
    <mergeCell ref="A24:AY24"/>
    <mergeCell ref="AZ24:BU24"/>
    <mergeCell ref="BZ24:CU24"/>
    <mergeCell ref="AZ19:BU19"/>
    <mergeCell ref="AZ20:BU20"/>
    <mergeCell ref="AZ21:BU21"/>
    <mergeCell ref="BZ21:CU21"/>
    <mergeCell ref="AZ22:BU22"/>
    <mergeCell ref="BZ22:CU22"/>
    <mergeCell ref="A18:AY18"/>
    <mergeCell ref="AZ18:BU18"/>
    <mergeCell ref="O10:CG10"/>
    <mergeCell ref="P12:CF12"/>
    <mergeCell ref="AP13:BA13"/>
    <mergeCell ref="BB13:BD13"/>
    <mergeCell ref="BE13:BG13"/>
    <mergeCell ref="AP14:BA14"/>
    <mergeCell ref="A16:AY16"/>
    <mergeCell ref="AZ16:BU16"/>
    <mergeCell ref="BZ16:CU16"/>
    <mergeCell ref="A17:AY17"/>
    <mergeCell ref="AZ17:BU17"/>
    <mergeCell ref="K8:CK8"/>
    <mergeCell ref="O1:CG1"/>
    <mergeCell ref="O3:CG3"/>
    <mergeCell ref="K5:CK5"/>
    <mergeCell ref="K6:CK6"/>
    <mergeCell ref="K7:CK7"/>
  </mergeCells>
  <pageMargins left="0.39370078740157483" right="0.39370078740157483" top="0.78740157480314965" bottom="0.39370078740157483" header="0.27559055118110237" footer="0.27559055118110237"/>
  <pageSetup paperSize="9" orientation="landscape" r:id="rId1"/>
  <headerFooter alignWithMargins="0">
    <oddHeader>&amp;L&amp;"Arial,обычный"&amp;6Подготовлено с использованием системы ГАРАНТ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2"/>
  <sheetViews>
    <sheetView workbookViewId="0">
      <selection activeCell="H34" sqref="H34"/>
    </sheetView>
  </sheetViews>
  <sheetFormatPr defaultRowHeight="12.75" x14ac:dyDescent="0.2"/>
  <cols>
    <col min="1" max="1" width="28.7109375" bestFit="1" customWidth="1"/>
    <col min="2" max="2" width="17.85546875" bestFit="1" customWidth="1"/>
  </cols>
  <sheetData>
    <row r="1" spans="1:3" x14ac:dyDescent="0.2">
      <c r="A1" t="s">
        <v>122</v>
      </c>
    </row>
    <row r="2" spans="1:3" ht="27" customHeight="1" x14ac:dyDescent="0.2">
      <c r="A2" s="48"/>
      <c r="B2" s="53"/>
      <c r="C2" s="51" t="s">
        <v>181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F0"/>
  </sheetPr>
  <dimension ref="A1:AZ32"/>
  <sheetViews>
    <sheetView zoomScale="90" zoomScaleNormal="90" workbookViewId="0">
      <selection activeCell="D32" sqref="D32"/>
    </sheetView>
  </sheetViews>
  <sheetFormatPr defaultRowHeight="12.75" x14ac:dyDescent="0.2"/>
  <cols>
    <col min="1" max="1" width="31.5703125" customWidth="1"/>
    <col min="2" max="7" width="3.7109375" bestFit="1" customWidth="1"/>
    <col min="8" max="8" width="4.28515625" customWidth="1"/>
    <col min="9" max="22" width="3.7109375" bestFit="1" customWidth="1"/>
    <col min="23" max="23" width="3.7109375" style="100" customWidth="1"/>
    <col min="24" max="45" width="3.7109375" bestFit="1" customWidth="1"/>
    <col min="46" max="46" width="4.28515625" bestFit="1" customWidth="1"/>
    <col min="47" max="52" width="3.7109375" bestFit="1" customWidth="1"/>
  </cols>
  <sheetData>
    <row r="1" spans="1:52" ht="19.149999999999999" customHeight="1" x14ac:dyDescent="0.25">
      <c r="A1" s="201" t="s">
        <v>218</v>
      </c>
      <c r="B1" s="193">
        <v>108</v>
      </c>
      <c r="C1" s="195"/>
      <c r="D1" s="196">
        <v>115</v>
      </c>
      <c r="E1" s="198"/>
      <c r="F1" s="193">
        <v>111</v>
      </c>
      <c r="G1" s="194"/>
      <c r="H1" s="195"/>
      <c r="I1" s="196">
        <v>101</v>
      </c>
      <c r="J1" s="197"/>
      <c r="K1" s="197"/>
      <c r="L1" s="198"/>
      <c r="M1" s="193">
        <v>102</v>
      </c>
      <c r="N1" s="194"/>
      <c r="O1" s="194"/>
      <c r="P1" s="195"/>
      <c r="Q1" s="196">
        <v>104</v>
      </c>
      <c r="R1" s="197"/>
      <c r="S1" s="197"/>
      <c r="T1" s="198"/>
      <c r="U1" s="199">
        <v>109</v>
      </c>
      <c r="V1" s="200"/>
      <c r="W1" s="196">
        <v>110</v>
      </c>
      <c r="X1" s="198"/>
      <c r="Y1" s="193">
        <v>112</v>
      </c>
      <c r="Z1" s="194"/>
      <c r="AA1" s="195"/>
      <c r="AB1" s="196">
        <v>114</v>
      </c>
      <c r="AC1" s="198"/>
      <c r="AD1" s="193">
        <v>116</v>
      </c>
      <c r="AE1" s="194"/>
      <c r="AF1" s="194"/>
      <c r="AG1" s="195"/>
      <c r="AH1" s="196">
        <v>117</v>
      </c>
      <c r="AI1" s="197"/>
      <c r="AJ1" s="197"/>
      <c r="AK1" s="198"/>
      <c r="AL1" s="193">
        <v>118</v>
      </c>
      <c r="AM1" s="194"/>
      <c r="AN1" s="194"/>
      <c r="AO1" s="195"/>
      <c r="AP1" s="196">
        <v>121</v>
      </c>
      <c r="AQ1" s="197"/>
      <c r="AR1" s="197"/>
      <c r="AS1" s="198"/>
      <c r="AT1" s="111">
        <v>124</v>
      </c>
      <c r="AU1" s="196">
        <v>125</v>
      </c>
      <c r="AV1" s="198"/>
      <c r="AW1" s="193">
        <v>200</v>
      </c>
      <c r="AX1" s="194"/>
      <c r="AY1" s="194"/>
      <c r="AZ1" s="195"/>
    </row>
    <row r="2" spans="1:52" ht="100.5" x14ac:dyDescent="0.2">
      <c r="A2" s="202"/>
      <c r="B2" s="107" t="s">
        <v>184</v>
      </c>
      <c r="C2" s="107" t="s">
        <v>185</v>
      </c>
      <c r="D2" s="102" t="s">
        <v>184</v>
      </c>
      <c r="E2" s="102" t="s">
        <v>185</v>
      </c>
      <c r="F2" s="107" t="s">
        <v>184</v>
      </c>
      <c r="G2" s="107" t="s">
        <v>185</v>
      </c>
      <c r="H2" s="107" t="s">
        <v>190</v>
      </c>
      <c r="I2" s="102" t="s">
        <v>184</v>
      </c>
      <c r="J2" s="102" t="s">
        <v>185</v>
      </c>
      <c r="K2" s="102" t="s">
        <v>187</v>
      </c>
      <c r="L2" s="102" t="s">
        <v>186</v>
      </c>
      <c r="M2" s="107" t="s">
        <v>184</v>
      </c>
      <c r="N2" s="107" t="s">
        <v>185</v>
      </c>
      <c r="O2" s="107" t="s">
        <v>187</v>
      </c>
      <c r="P2" s="107" t="s">
        <v>186</v>
      </c>
      <c r="Q2" s="102" t="s">
        <v>184</v>
      </c>
      <c r="R2" s="102" t="s">
        <v>185</v>
      </c>
      <c r="S2" s="102" t="s">
        <v>187</v>
      </c>
      <c r="T2" s="102" t="s">
        <v>186</v>
      </c>
      <c r="U2" s="107" t="s">
        <v>185</v>
      </c>
      <c r="V2" s="107" t="s">
        <v>186</v>
      </c>
      <c r="W2" s="102" t="s">
        <v>184</v>
      </c>
      <c r="X2" s="102" t="s">
        <v>190</v>
      </c>
      <c r="Y2" s="107" t="s">
        <v>184</v>
      </c>
      <c r="Z2" s="107" t="s">
        <v>185</v>
      </c>
      <c r="AA2" s="107" t="s">
        <v>186</v>
      </c>
      <c r="AB2" s="102" t="s">
        <v>184</v>
      </c>
      <c r="AC2" s="102" t="s">
        <v>185</v>
      </c>
      <c r="AD2" s="107" t="s">
        <v>184</v>
      </c>
      <c r="AE2" s="107" t="s">
        <v>185</v>
      </c>
      <c r="AF2" s="107" t="s">
        <v>187</v>
      </c>
      <c r="AG2" s="107" t="s">
        <v>186</v>
      </c>
      <c r="AH2" s="102" t="s">
        <v>184</v>
      </c>
      <c r="AI2" s="102" t="s">
        <v>185</v>
      </c>
      <c r="AJ2" s="102" t="s">
        <v>187</v>
      </c>
      <c r="AK2" s="102" t="s">
        <v>186</v>
      </c>
      <c r="AL2" s="107" t="s">
        <v>184</v>
      </c>
      <c r="AM2" s="107" t="s">
        <v>185</v>
      </c>
      <c r="AN2" s="107" t="s">
        <v>187</v>
      </c>
      <c r="AO2" s="107" t="s">
        <v>186</v>
      </c>
      <c r="AP2" s="102" t="s">
        <v>184</v>
      </c>
      <c r="AQ2" s="102" t="s">
        <v>185</v>
      </c>
      <c r="AR2" s="102" t="s">
        <v>187</v>
      </c>
      <c r="AS2" s="102" t="s">
        <v>186</v>
      </c>
      <c r="AT2" s="107" t="s">
        <v>192</v>
      </c>
      <c r="AU2" s="102" t="s">
        <v>184</v>
      </c>
      <c r="AV2" s="102" t="s">
        <v>185</v>
      </c>
      <c r="AW2" s="107" t="s">
        <v>184</v>
      </c>
      <c r="AX2" s="107" t="s">
        <v>185</v>
      </c>
      <c r="AY2" s="107" t="s">
        <v>187</v>
      </c>
      <c r="AZ2" s="107" t="s">
        <v>186</v>
      </c>
    </row>
    <row r="3" spans="1:52" ht="18.75" customHeight="1" x14ac:dyDescent="0.2">
      <c r="A3" s="103" t="s">
        <v>200</v>
      </c>
      <c r="B3" s="108"/>
      <c r="C3" s="108"/>
      <c r="D3" s="104"/>
      <c r="E3" s="105"/>
      <c r="F3" s="109"/>
      <c r="G3" s="109"/>
      <c r="H3" s="109"/>
      <c r="I3" s="105"/>
      <c r="J3" s="105"/>
      <c r="K3" s="105"/>
      <c r="L3" s="105"/>
      <c r="M3" s="109"/>
      <c r="N3" s="109"/>
      <c r="O3" s="109"/>
      <c r="P3" s="109"/>
      <c r="Q3" s="104"/>
      <c r="R3" s="105"/>
      <c r="S3" s="105"/>
      <c r="T3" s="105"/>
      <c r="U3" s="109"/>
      <c r="V3" s="108"/>
      <c r="W3" s="104"/>
      <c r="X3" s="104"/>
      <c r="Y3" s="109"/>
      <c r="Z3" s="109"/>
      <c r="AA3" s="109"/>
      <c r="AB3" s="105"/>
      <c r="AC3" s="105"/>
      <c r="AD3" s="109"/>
      <c r="AE3" s="109"/>
      <c r="AF3" s="110"/>
      <c r="AG3" s="110"/>
      <c r="AH3" s="105"/>
      <c r="AI3" s="105"/>
      <c r="AJ3" s="101"/>
      <c r="AK3" s="101"/>
      <c r="AL3" s="109"/>
      <c r="AM3" s="109"/>
      <c r="AN3" s="110"/>
      <c r="AO3" s="110"/>
      <c r="AP3" s="105"/>
      <c r="AQ3" s="105"/>
      <c r="AR3" s="101"/>
      <c r="AS3" s="101"/>
      <c r="AT3" s="110"/>
      <c r="AU3" s="101"/>
      <c r="AV3" s="101"/>
      <c r="AW3" s="109"/>
      <c r="AX3" s="109"/>
      <c r="AY3" s="110"/>
      <c r="AZ3" s="110"/>
    </row>
    <row r="4" spans="1:52" x14ac:dyDescent="0.2">
      <c r="A4" s="103" t="s">
        <v>195</v>
      </c>
      <c r="B4" s="108"/>
      <c r="C4" s="108"/>
      <c r="D4" s="104"/>
      <c r="E4" s="105"/>
      <c r="F4" s="109"/>
      <c r="G4" s="109"/>
      <c r="H4" s="109"/>
      <c r="I4" s="105"/>
      <c r="J4" s="105"/>
      <c r="K4" s="105"/>
      <c r="L4" s="105"/>
      <c r="M4" s="109"/>
      <c r="N4" s="109"/>
      <c r="O4" s="109"/>
      <c r="P4" s="109"/>
      <c r="Q4" s="104"/>
      <c r="R4" s="105"/>
      <c r="S4" s="105"/>
      <c r="T4" s="105"/>
      <c r="U4" s="109"/>
      <c r="V4" s="108"/>
      <c r="W4" s="104"/>
      <c r="X4" s="104"/>
      <c r="Y4" s="109"/>
      <c r="Z4" s="109"/>
      <c r="AA4" s="109"/>
      <c r="AB4" s="105"/>
      <c r="AC4" s="105"/>
      <c r="AD4" s="109"/>
      <c r="AE4" s="109"/>
      <c r="AF4" s="110"/>
      <c r="AG4" s="110"/>
      <c r="AH4" s="105"/>
      <c r="AI4" s="105"/>
      <c r="AJ4" s="101"/>
      <c r="AK4" s="101"/>
      <c r="AL4" s="109"/>
      <c r="AM4" s="109"/>
      <c r="AN4" s="110"/>
      <c r="AO4" s="110"/>
      <c r="AP4" s="105"/>
      <c r="AQ4" s="105"/>
      <c r="AR4" s="101"/>
      <c r="AS4" s="101"/>
      <c r="AT4" s="110"/>
      <c r="AU4" s="101"/>
      <c r="AV4" s="101"/>
      <c r="AW4" s="109"/>
      <c r="AX4" s="109"/>
      <c r="AY4" s="110"/>
      <c r="AZ4" s="110"/>
    </row>
    <row r="5" spans="1:52" x14ac:dyDescent="0.2">
      <c r="A5" s="103" t="s">
        <v>196</v>
      </c>
      <c r="B5" s="108"/>
      <c r="C5" s="108"/>
      <c r="D5" s="104"/>
      <c r="E5" s="105"/>
      <c r="F5" s="109"/>
      <c r="G5" s="109"/>
      <c r="H5" s="109"/>
      <c r="I5" s="105"/>
      <c r="J5" s="105"/>
      <c r="K5" s="105"/>
      <c r="L5" s="105"/>
      <c r="M5" s="109"/>
      <c r="N5" s="109"/>
      <c r="O5" s="109"/>
      <c r="P5" s="109"/>
      <c r="Q5" s="104"/>
      <c r="R5" s="105"/>
      <c r="S5" s="105"/>
      <c r="T5" s="105"/>
      <c r="U5" s="109"/>
      <c r="V5" s="108"/>
      <c r="W5" s="104"/>
      <c r="X5" s="104"/>
      <c r="Y5" s="109"/>
      <c r="Z5" s="109"/>
      <c r="AA5" s="109"/>
      <c r="AB5" s="105"/>
      <c r="AC5" s="105"/>
      <c r="AD5" s="109"/>
      <c r="AE5" s="109"/>
      <c r="AF5" s="110"/>
      <c r="AG5" s="110"/>
      <c r="AH5" s="105"/>
      <c r="AI5" s="105"/>
      <c r="AJ5" s="101"/>
      <c r="AK5" s="101"/>
      <c r="AL5" s="109"/>
      <c r="AM5" s="109"/>
      <c r="AN5" s="110"/>
      <c r="AO5" s="110"/>
      <c r="AP5" s="105"/>
      <c r="AQ5" s="105"/>
      <c r="AR5" s="101"/>
      <c r="AS5" s="101"/>
      <c r="AT5" s="110"/>
      <c r="AU5" s="101"/>
      <c r="AV5" s="101"/>
      <c r="AW5" s="109"/>
      <c r="AX5" s="109"/>
      <c r="AY5" s="110"/>
      <c r="AZ5" s="110"/>
    </row>
    <row r="6" spans="1:52" x14ac:dyDescent="0.2">
      <c r="A6" s="103" t="s">
        <v>197</v>
      </c>
      <c r="B6" s="108"/>
      <c r="C6" s="108"/>
      <c r="D6" s="104"/>
      <c r="E6" s="105"/>
      <c r="F6" s="109"/>
      <c r="G6" s="109"/>
      <c r="H6" s="109"/>
      <c r="I6" s="105"/>
      <c r="J6" s="105"/>
      <c r="K6" s="105"/>
      <c r="L6" s="105"/>
      <c r="M6" s="109"/>
      <c r="N6" s="109"/>
      <c r="O6" s="109"/>
      <c r="P6" s="109"/>
      <c r="Q6" s="104"/>
      <c r="R6" s="105"/>
      <c r="S6" s="105"/>
      <c r="T6" s="105"/>
      <c r="U6" s="109"/>
      <c r="V6" s="108"/>
      <c r="W6" s="104"/>
      <c r="X6" s="104"/>
      <c r="Y6" s="109"/>
      <c r="Z6" s="109"/>
      <c r="AA6" s="109"/>
      <c r="AB6" s="105"/>
      <c r="AC6" s="105"/>
      <c r="AD6" s="109"/>
      <c r="AE6" s="109"/>
      <c r="AF6" s="110"/>
      <c r="AG6" s="110"/>
      <c r="AH6" s="105"/>
      <c r="AI6" s="105"/>
      <c r="AJ6" s="101"/>
      <c r="AK6" s="101"/>
      <c r="AL6" s="109"/>
      <c r="AM6" s="109"/>
      <c r="AN6" s="110"/>
      <c r="AO6" s="110"/>
      <c r="AP6" s="105"/>
      <c r="AQ6" s="105"/>
      <c r="AR6" s="101"/>
      <c r="AS6" s="101"/>
      <c r="AT6" s="110"/>
      <c r="AU6" s="101"/>
      <c r="AV6" s="101"/>
      <c r="AW6" s="109"/>
      <c r="AX6" s="109"/>
      <c r="AY6" s="110"/>
      <c r="AZ6" s="110"/>
    </row>
    <row r="7" spans="1:52" x14ac:dyDescent="0.2">
      <c r="A7" s="103" t="s">
        <v>194</v>
      </c>
      <c r="B7" s="108"/>
      <c r="C7" s="108"/>
      <c r="D7" s="104"/>
      <c r="E7" s="105"/>
      <c r="F7" s="109"/>
      <c r="G7" s="109"/>
      <c r="H7" s="109"/>
      <c r="I7" s="105"/>
      <c r="J7" s="105"/>
      <c r="K7" s="105"/>
      <c r="L7" s="105"/>
      <c r="M7" s="109"/>
      <c r="N7" s="109"/>
      <c r="O7" s="109"/>
      <c r="P7" s="109"/>
      <c r="Q7" s="104"/>
      <c r="R7" s="105"/>
      <c r="S7" s="105"/>
      <c r="T7" s="105"/>
      <c r="U7" s="109"/>
      <c r="V7" s="108"/>
      <c r="W7" s="104"/>
      <c r="X7" s="104"/>
      <c r="Y7" s="109"/>
      <c r="Z7" s="109"/>
      <c r="AA7" s="109"/>
      <c r="AB7" s="105"/>
      <c r="AC7" s="105"/>
      <c r="AD7" s="109"/>
      <c r="AE7" s="109"/>
      <c r="AF7" s="110"/>
      <c r="AG7" s="110"/>
      <c r="AH7" s="105"/>
      <c r="AI7" s="105"/>
      <c r="AJ7" s="101"/>
      <c r="AK7" s="101"/>
      <c r="AL7" s="109"/>
      <c r="AM7" s="109"/>
      <c r="AN7" s="110"/>
      <c r="AO7" s="110"/>
      <c r="AP7" s="105"/>
      <c r="AQ7" s="105"/>
      <c r="AR7" s="101"/>
      <c r="AS7" s="101"/>
      <c r="AT7" s="110"/>
      <c r="AU7" s="101"/>
      <c r="AV7" s="101"/>
      <c r="AW7" s="109"/>
      <c r="AX7" s="109"/>
      <c r="AY7" s="110"/>
      <c r="AZ7" s="110"/>
    </row>
    <row r="8" spans="1:52" x14ac:dyDescent="0.2">
      <c r="A8" s="103" t="s">
        <v>198</v>
      </c>
      <c r="B8" s="108"/>
      <c r="C8" s="108"/>
      <c r="D8" s="104"/>
      <c r="E8" s="105"/>
      <c r="F8" s="109"/>
      <c r="G8" s="109"/>
      <c r="H8" s="109"/>
      <c r="I8" s="105"/>
      <c r="J8" s="105"/>
      <c r="K8" s="105"/>
      <c r="L8" s="105"/>
      <c r="M8" s="109"/>
      <c r="N8" s="109"/>
      <c r="O8" s="109"/>
      <c r="P8" s="109"/>
      <c r="Q8" s="104"/>
      <c r="R8" s="105"/>
      <c r="S8" s="105"/>
      <c r="T8" s="105"/>
      <c r="U8" s="109"/>
      <c r="V8" s="108"/>
      <c r="W8" s="104"/>
      <c r="X8" s="104"/>
      <c r="Y8" s="109"/>
      <c r="Z8" s="109"/>
      <c r="AA8" s="109"/>
      <c r="AB8" s="105"/>
      <c r="AC8" s="105"/>
      <c r="AD8" s="109"/>
      <c r="AE8" s="109"/>
      <c r="AF8" s="110"/>
      <c r="AG8" s="110"/>
      <c r="AH8" s="105"/>
      <c r="AI8" s="105"/>
      <c r="AJ8" s="101"/>
      <c r="AK8" s="101"/>
      <c r="AL8" s="109"/>
      <c r="AM8" s="109"/>
      <c r="AN8" s="110"/>
      <c r="AO8" s="110"/>
      <c r="AP8" s="105"/>
      <c r="AQ8" s="105"/>
      <c r="AR8" s="101"/>
      <c r="AS8" s="101"/>
      <c r="AT8" s="110"/>
      <c r="AU8" s="101"/>
      <c r="AV8" s="101"/>
      <c r="AW8" s="109"/>
      <c r="AX8" s="109"/>
      <c r="AY8" s="110"/>
      <c r="AZ8" s="110"/>
    </row>
    <row r="9" spans="1:52" ht="13.5" customHeight="1" x14ac:dyDescent="0.2">
      <c r="A9" s="103" t="s">
        <v>191</v>
      </c>
      <c r="B9" s="108"/>
      <c r="C9" s="108"/>
      <c r="D9" s="104"/>
      <c r="E9" s="105"/>
      <c r="F9" s="109"/>
      <c r="G9" s="109"/>
      <c r="H9" s="109"/>
      <c r="I9" s="105"/>
      <c r="J9" s="105"/>
      <c r="K9" s="105"/>
      <c r="L9" s="105"/>
      <c r="M9" s="109"/>
      <c r="N9" s="109"/>
      <c r="O9" s="109"/>
      <c r="P9" s="109"/>
      <c r="Q9" s="104"/>
      <c r="R9" s="105"/>
      <c r="S9" s="105"/>
      <c r="T9" s="105"/>
      <c r="U9" s="109"/>
      <c r="V9" s="108"/>
      <c r="W9" s="104"/>
      <c r="X9" s="104"/>
      <c r="Y9" s="109"/>
      <c r="Z9" s="109"/>
      <c r="AA9" s="109"/>
      <c r="AB9" s="105"/>
      <c r="AC9" s="105"/>
      <c r="AD9" s="109"/>
      <c r="AE9" s="109"/>
      <c r="AF9" s="110"/>
      <c r="AG9" s="110"/>
      <c r="AH9" s="105"/>
      <c r="AI9" s="105"/>
      <c r="AJ9" s="101"/>
      <c r="AK9" s="101"/>
      <c r="AL9" s="109"/>
      <c r="AM9" s="109"/>
      <c r="AN9" s="110"/>
      <c r="AO9" s="110"/>
      <c r="AP9" s="105"/>
      <c r="AQ9" s="105"/>
      <c r="AR9" s="101"/>
      <c r="AS9" s="101"/>
      <c r="AT9" s="110"/>
      <c r="AU9" s="101"/>
      <c r="AV9" s="101"/>
      <c r="AW9" s="109"/>
      <c r="AX9" s="109"/>
      <c r="AY9" s="110"/>
      <c r="AZ9" s="110"/>
    </row>
    <row r="10" spans="1:52" ht="15" customHeight="1" x14ac:dyDescent="0.2">
      <c r="A10" s="103" t="s">
        <v>201</v>
      </c>
      <c r="B10" s="108"/>
      <c r="C10" s="108"/>
      <c r="D10" s="104"/>
      <c r="E10" s="105"/>
      <c r="F10" s="109"/>
      <c r="G10" s="109"/>
      <c r="H10" s="109"/>
      <c r="I10" s="105"/>
      <c r="J10" s="105"/>
      <c r="K10" s="105"/>
      <c r="L10" s="105"/>
      <c r="M10" s="109"/>
      <c r="N10" s="109"/>
      <c r="O10" s="109"/>
      <c r="P10" s="109"/>
      <c r="Q10" s="104"/>
      <c r="R10" s="105"/>
      <c r="S10" s="105"/>
      <c r="T10" s="105"/>
      <c r="U10" s="109"/>
      <c r="V10" s="108"/>
      <c r="W10" s="104"/>
      <c r="X10" s="104"/>
      <c r="Y10" s="109"/>
      <c r="Z10" s="109"/>
      <c r="AA10" s="109"/>
      <c r="AB10" s="105"/>
      <c r="AC10" s="105"/>
      <c r="AD10" s="109"/>
      <c r="AE10" s="109"/>
      <c r="AF10" s="110"/>
      <c r="AG10" s="110"/>
      <c r="AH10" s="105"/>
      <c r="AI10" s="105"/>
      <c r="AJ10" s="101"/>
      <c r="AK10" s="101"/>
      <c r="AL10" s="109"/>
      <c r="AM10" s="109"/>
      <c r="AN10" s="110"/>
      <c r="AO10" s="110"/>
      <c r="AP10" s="105"/>
      <c r="AQ10" s="105"/>
      <c r="AR10" s="101"/>
      <c r="AS10" s="101"/>
      <c r="AT10" s="110"/>
      <c r="AU10" s="101"/>
      <c r="AV10" s="101"/>
      <c r="AW10" s="109"/>
      <c r="AX10" s="109"/>
      <c r="AY10" s="110"/>
      <c r="AZ10" s="110"/>
    </row>
    <row r="11" spans="1:52" x14ac:dyDescent="0.2">
      <c r="A11" s="103" t="s">
        <v>199</v>
      </c>
      <c r="B11" s="108"/>
      <c r="C11" s="108"/>
      <c r="D11" s="104"/>
      <c r="E11" s="105"/>
      <c r="F11" s="109"/>
      <c r="G11" s="109"/>
      <c r="H11" s="109"/>
      <c r="I11" s="105"/>
      <c r="J11" s="105"/>
      <c r="K11" s="105"/>
      <c r="L11" s="105"/>
      <c r="M11" s="109"/>
      <c r="N11" s="109"/>
      <c r="O11" s="109"/>
      <c r="P11" s="109"/>
      <c r="Q11" s="104"/>
      <c r="R11" s="105"/>
      <c r="S11" s="105"/>
      <c r="T11" s="105"/>
      <c r="U11" s="109"/>
      <c r="V11" s="108"/>
      <c r="W11" s="104"/>
      <c r="X11" s="104"/>
      <c r="Y11" s="109"/>
      <c r="Z11" s="109"/>
      <c r="AA11" s="109"/>
      <c r="AB11" s="105"/>
      <c r="AC11" s="105"/>
      <c r="AD11" s="109"/>
      <c r="AE11" s="109"/>
      <c r="AF11" s="110"/>
      <c r="AG11" s="110"/>
      <c r="AH11" s="105"/>
      <c r="AI11" s="105"/>
      <c r="AJ11" s="101"/>
      <c r="AK11" s="101"/>
      <c r="AL11" s="109"/>
      <c r="AM11" s="109"/>
      <c r="AN11" s="110"/>
      <c r="AO11" s="110"/>
      <c r="AP11" s="105"/>
      <c r="AQ11" s="105"/>
      <c r="AR11" s="101"/>
      <c r="AS11" s="101"/>
      <c r="AT11" s="110"/>
      <c r="AU11" s="101"/>
      <c r="AV11" s="101"/>
      <c r="AW11" s="109"/>
      <c r="AX11" s="109"/>
      <c r="AY11" s="110"/>
      <c r="AZ11" s="110"/>
    </row>
    <row r="12" spans="1:52" x14ac:dyDescent="0.2">
      <c r="A12" s="103" t="s">
        <v>202</v>
      </c>
      <c r="B12" s="108"/>
      <c r="C12" s="108"/>
      <c r="D12" s="104"/>
      <c r="E12" s="105"/>
      <c r="F12" s="109"/>
      <c r="G12" s="109"/>
      <c r="H12" s="109"/>
      <c r="I12" s="105"/>
      <c r="J12" s="105"/>
      <c r="K12" s="105"/>
      <c r="L12" s="105"/>
      <c r="M12" s="109"/>
      <c r="N12" s="109"/>
      <c r="O12" s="109"/>
      <c r="P12" s="109"/>
      <c r="Q12" s="104"/>
      <c r="R12" s="105"/>
      <c r="S12" s="105"/>
      <c r="T12" s="105"/>
      <c r="U12" s="109"/>
      <c r="V12" s="108"/>
      <c r="W12" s="104"/>
      <c r="X12" s="104"/>
      <c r="Y12" s="109"/>
      <c r="Z12" s="109"/>
      <c r="AA12" s="109"/>
      <c r="AB12" s="105"/>
      <c r="AC12" s="105"/>
      <c r="AD12" s="109"/>
      <c r="AE12" s="109"/>
      <c r="AF12" s="110"/>
      <c r="AG12" s="110"/>
      <c r="AH12" s="105"/>
      <c r="AI12" s="105"/>
      <c r="AJ12" s="101"/>
      <c r="AK12" s="101"/>
      <c r="AL12" s="109"/>
      <c r="AM12" s="109"/>
      <c r="AN12" s="110"/>
      <c r="AO12" s="110"/>
      <c r="AP12" s="105"/>
      <c r="AQ12" s="105"/>
      <c r="AR12" s="101"/>
      <c r="AS12" s="101"/>
      <c r="AT12" s="110"/>
      <c r="AU12" s="101"/>
      <c r="AV12" s="101"/>
      <c r="AW12" s="109"/>
      <c r="AX12" s="109"/>
      <c r="AY12" s="110"/>
      <c r="AZ12" s="110"/>
    </row>
    <row r="13" spans="1:52" x14ac:dyDescent="0.2">
      <c r="A13" s="103" t="s">
        <v>203</v>
      </c>
      <c r="B13" s="108"/>
      <c r="C13" s="108"/>
      <c r="D13" s="104"/>
      <c r="E13" s="105"/>
      <c r="F13" s="109"/>
      <c r="G13" s="109"/>
      <c r="H13" s="109"/>
      <c r="I13" s="105"/>
      <c r="J13" s="105"/>
      <c r="K13" s="105"/>
      <c r="L13" s="105"/>
      <c r="M13" s="109"/>
      <c r="N13" s="109"/>
      <c r="O13" s="109"/>
      <c r="P13" s="109"/>
      <c r="Q13" s="104"/>
      <c r="R13" s="105"/>
      <c r="S13" s="105"/>
      <c r="T13" s="105"/>
      <c r="U13" s="109"/>
      <c r="V13" s="108"/>
      <c r="W13" s="104"/>
      <c r="X13" s="104"/>
      <c r="Y13" s="109"/>
      <c r="Z13" s="109"/>
      <c r="AA13" s="109"/>
      <c r="AB13" s="105"/>
      <c r="AC13" s="105"/>
      <c r="AD13" s="109"/>
      <c r="AE13" s="109"/>
      <c r="AF13" s="110"/>
      <c r="AG13" s="110"/>
      <c r="AH13" s="105"/>
      <c r="AI13" s="105"/>
      <c r="AJ13" s="101"/>
      <c r="AK13" s="101"/>
      <c r="AL13" s="109"/>
      <c r="AM13" s="109"/>
      <c r="AN13" s="110"/>
      <c r="AO13" s="110"/>
      <c r="AP13" s="105"/>
      <c r="AQ13" s="105"/>
      <c r="AR13" s="101"/>
      <c r="AS13" s="101"/>
      <c r="AT13" s="110"/>
      <c r="AU13" s="101"/>
      <c r="AV13" s="101"/>
      <c r="AW13" s="109"/>
      <c r="AX13" s="109"/>
      <c r="AY13" s="110"/>
      <c r="AZ13" s="110"/>
    </row>
    <row r="14" spans="1:52" x14ac:dyDescent="0.2">
      <c r="A14" s="103" t="s">
        <v>204</v>
      </c>
      <c r="B14" s="108"/>
      <c r="C14" s="108"/>
      <c r="D14" s="104"/>
      <c r="E14" s="105"/>
      <c r="F14" s="109"/>
      <c r="G14" s="109"/>
      <c r="H14" s="109"/>
      <c r="I14" s="105"/>
      <c r="J14" s="105"/>
      <c r="K14" s="105"/>
      <c r="L14" s="105"/>
      <c r="M14" s="109"/>
      <c r="N14" s="109"/>
      <c r="O14" s="109"/>
      <c r="P14" s="109"/>
      <c r="Q14" s="104"/>
      <c r="R14" s="105"/>
      <c r="S14" s="105"/>
      <c r="T14" s="105"/>
      <c r="U14" s="109"/>
      <c r="V14" s="108"/>
      <c r="W14" s="104"/>
      <c r="X14" s="104"/>
      <c r="Y14" s="109"/>
      <c r="Z14" s="109"/>
      <c r="AA14" s="109"/>
      <c r="AB14" s="105"/>
      <c r="AC14" s="105"/>
      <c r="AD14" s="109"/>
      <c r="AE14" s="109"/>
      <c r="AF14" s="110"/>
      <c r="AG14" s="110"/>
      <c r="AH14" s="105"/>
      <c r="AI14" s="105"/>
      <c r="AJ14" s="101"/>
      <c r="AK14" s="101"/>
      <c r="AL14" s="109"/>
      <c r="AM14" s="109"/>
      <c r="AN14" s="110"/>
      <c r="AO14" s="110"/>
      <c r="AP14" s="105"/>
      <c r="AQ14" s="105"/>
      <c r="AR14" s="101"/>
      <c r="AS14" s="101"/>
      <c r="AT14" s="110"/>
      <c r="AU14" s="101"/>
      <c r="AV14" s="101"/>
      <c r="AW14" s="109"/>
      <c r="AX14" s="109"/>
      <c r="AY14" s="110"/>
      <c r="AZ14" s="110"/>
    </row>
    <row r="15" spans="1:52" x14ac:dyDescent="0.2">
      <c r="A15" s="103" t="s">
        <v>205</v>
      </c>
      <c r="B15" s="108"/>
      <c r="C15" s="108"/>
      <c r="D15" s="104"/>
      <c r="E15" s="105"/>
      <c r="F15" s="109"/>
      <c r="G15" s="109"/>
      <c r="H15" s="109"/>
      <c r="I15" s="105"/>
      <c r="J15" s="105"/>
      <c r="K15" s="105"/>
      <c r="L15" s="105"/>
      <c r="M15" s="109"/>
      <c r="N15" s="109"/>
      <c r="O15" s="109"/>
      <c r="P15" s="109"/>
      <c r="Q15" s="104"/>
      <c r="R15" s="105"/>
      <c r="S15" s="105"/>
      <c r="T15" s="105"/>
      <c r="U15" s="109"/>
      <c r="V15" s="108"/>
      <c r="W15" s="104"/>
      <c r="X15" s="104"/>
      <c r="Y15" s="109"/>
      <c r="Z15" s="109"/>
      <c r="AA15" s="109"/>
      <c r="AB15" s="105"/>
      <c r="AC15" s="105"/>
      <c r="AD15" s="109"/>
      <c r="AE15" s="109"/>
      <c r="AF15" s="110"/>
      <c r="AG15" s="110"/>
      <c r="AH15" s="105"/>
      <c r="AI15" s="105"/>
      <c r="AJ15" s="101"/>
      <c r="AK15" s="101"/>
      <c r="AL15" s="109"/>
      <c r="AM15" s="109"/>
      <c r="AN15" s="110"/>
      <c r="AO15" s="110"/>
      <c r="AP15" s="105"/>
      <c r="AQ15" s="105"/>
      <c r="AR15" s="101"/>
      <c r="AS15" s="101"/>
      <c r="AT15" s="110"/>
      <c r="AU15" s="101"/>
      <c r="AV15" s="101"/>
      <c r="AW15" s="109"/>
      <c r="AX15" s="109"/>
      <c r="AY15" s="110"/>
      <c r="AZ15" s="110"/>
    </row>
    <row r="16" spans="1:52" x14ac:dyDescent="0.2">
      <c r="A16" s="103" t="s">
        <v>206</v>
      </c>
      <c r="B16" s="108"/>
      <c r="C16" s="108"/>
      <c r="D16" s="104"/>
      <c r="E16" s="105"/>
      <c r="F16" s="109"/>
      <c r="G16" s="109"/>
      <c r="H16" s="109"/>
      <c r="I16" s="105"/>
      <c r="J16" s="105"/>
      <c r="K16" s="105"/>
      <c r="L16" s="105"/>
      <c r="M16" s="109"/>
      <c r="N16" s="109"/>
      <c r="O16" s="109"/>
      <c r="P16" s="109"/>
      <c r="Q16" s="104"/>
      <c r="R16" s="105"/>
      <c r="S16" s="105"/>
      <c r="T16" s="105"/>
      <c r="U16" s="109"/>
      <c r="V16" s="108"/>
      <c r="W16" s="104"/>
      <c r="X16" s="104"/>
      <c r="Y16" s="109"/>
      <c r="Z16" s="109"/>
      <c r="AA16" s="109"/>
      <c r="AB16" s="105"/>
      <c r="AC16" s="105"/>
      <c r="AD16" s="109"/>
      <c r="AE16" s="109"/>
      <c r="AF16" s="110"/>
      <c r="AG16" s="110"/>
      <c r="AH16" s="105"/>
      <c r="AI16" s="105"/>
      <c r="AJ16" s="101"/>
      <c r="AK16" s="101"/>
      <c r="AL16" s="109"/>
      <c r="AM16" s="109"/>
      <c r="AN16" s="110"/>
      <c r="AO16" s="110"/>
      <c r="AP16" s="105"/>
      <c r="AQ16" s="105"/>
      <c r="AR16" s="101"/>
      <c r="AS16" s="101"/>
      <c r="AT16" s="110"/>
      <c r="AU16" s="101"/>
      <c r="AV16" s="101"/>
      <c r="AW16" s="109"/>
      <c r="AX16" s="109"/>
      <c r="AY16" s="110"/>
      <c r="AZ16" s="110"/>
    </row>
    <row r="17" spans="1:52" x14ac:dyDescent="0.2">
      <c r="A17" s="103" t="s">
        <v>207</v>
      </c>
      <c r="B17" s="108"/>
      <c r="C17" s="108"/>
      <c r="D17" s="104"/>
      <c r="E17" s="105"/>
      <c r="F17" s="109"/>
      <c r="G17" s="109"/>
      <c r="H17" s="109"/>
      <c r="I17" s="105"/>
      <c r="J17" s="105"/>
      <c r="K17" s="105"/>
      <c r="L17" s="105"/>
      <c r="M17" s="109"/>
      <c r="N17" s="109"/>
      <c r="O17" s="109"/>
      <c r="P17" s="109"/>
      <c r="Q17" s="104"/>
      <c r="R17" s="105"/>
      <c r="S17" s="105"/>
      <c r="T17" s="105"/>
      <c r="U17" s="109"/>
      <c r="V17" s="108"/>
      <c r="W17" s="104"/>
      <c r="X17" s="104"/>
      <c r="Y17" s="109"/>
      <c r="Z17" s="109"/>
      <c r="AA17" s="109"/>
      <c r="AB17" s="105"/>
      <c r="AC17" s="105"/>
      <c r="AD17" s="109"/>
      <c r="AE17" s="109"/>
      <c r="AF17" s="110"/>
      <c r="AG17" s="110"/>
      <c r="AH17" s="105"/>
      <c r="AI17" s="105"/>
      <c r="AJ17" s="101"/>
      <c r="AK17" s="101"/>
      <c r="AL17" s="109"/>
      <c r="AM17" s="109"/>
      <c r="AN17" s="110"/>
      <c r="AO17" s="110"/>
      <c r="AP17" s="105"/>
      <c r="AQ17" s="105"/>
      <c r="AR17" s="101"/>
      <c r="AS17" s="101"/>
      <c r="AT17" s="110"/>
      <c r="AU17" s="101"/>
      <c r="AV17" s="101"/>
      <c r="AW17" s="109"/>
      <c r="AX17" s="109"/>
      <c r="AY17" s="110"/>
      <c r="AZ17" s="110"/>
    </row>
    <row r="18" spans="1:52" x14ac:dyDescent="0.2">
      <c r="A18" s="103" t="s">
        <v>208</v>
      </c>
      <c r="B18" s="108"/>
      <c r="C18" s="108"/>
      <c r="D18" s="104"/>
      <c r="E18" s="105"/>
      <c r="F18" s="109"/>
      <c r="G18" s="109"/>
      <c r="H18" s="109"/>
      <c r="I18" s="105"/>
      <c r="J18" s="105"/>
      <c r="K18" s="105"/>
      <c r="L18" s="105"/>
      <c r="M18" s="109"/>
      <c r="N18" s="109"/>
      <c r="O18" s="109"/>
      <c r="P18" s="109"/>
      <c r="Q18" s="104"/>
      <c r="R18" s="105"/>
      <c r="S18" s="105"/>
      <c r="T18" s="105"/>
      <c r="U18" s="109"/>
      <c r="V18" s="108"/>
      <c r="W18" s="104"/>
      <c r="X18" s="104"/>
      <c r="Y18" s="109"/>
      <c r="Z18" s="109"/>
      <c r="AA18" s="109"/>
      <c r="AB18" s="105"/>
      <c r="AC18" s="105"/>
      <c r="AD18" s="109"/>
      <c r="AE18" s="109"/>
      <c r="AF18" s="110"/>
      <c r="AG18" s="110"/>
      <c r="AH18" s="105"/>
      <c r="AI18" s="105"/>
      <c r="AJ18" s="101"/>
      <c r="AK18" s="101"/>
      <c r="AL18" s="109"/>
      <c r="AM18" s="109"/>
      <c r="AN18" s="110"/>
      <c r="AO18" s="110"/>
      <c r="AP18" s="105"/>
      <c r="AQ18" s="105"/>
      <c r="AR18" s="101"/>
      <c r="AS18" s="101"/>
      <c r="AT18" s="110"/>
      <c r="AU18" s="101"/>
      <c r="AV18" s="101"/>
      <c r="AW18" s="109"/>
      <c r="AX18" s="109"/>
      <c r="AY18" s="110"/>
      <c r="AZ18" s="110"/>
    </row>
    <row r="19" spans="1:52" x14ac:dyDescent="0.2">
      <c r="A19" s="103" t="s">
        <v>209</v>
      </c>
      <c r="B19" s="108"/>
      <c r="C19" s="108"/>
      <c r="D19" s="104"/>
      <c r="E19" s="105"/>
      <c r="F19" s="109"/>
      <c r="G19" s="109"/>
      <c r="H19" s="109"/>
      <c r="I19" s="105"/>
      <c r="J19" s="105"/>
      <c r="K19" s="105"/>
      <c r="L19" s="105"/>
      <c r="M19" s="109"/>
      <c r="N19" s="109"/>
      <c r="O19" s="109"/>
      <c r="P19" s="109"/>
      <c r="Q19" s="104"/>
      <c r="R19" s="105"/>
      <c r="S19" s="105"/>
      <c r="T19" s="105"/>
      <c r="U19" s="109"/>
      <c r="V19" s="108"/>
      <c r="W19" s="104"/>
      <c r="X19" s="104"/>
      <c r="Y19" s="109"/>
      <c r="Z19" s="109"/>
      <c r="AA19" s="109"/>
      <c r="AB19" s="105"/>
      <c r="AC19" s="105"/>
      <c r="AD19" s="109"/>
      <c r="AE19" s="109"/>
      <c r="AF19" s="110"/>
      <c r="AG19" s="110"/>
      <c r="AH19" s="105"/>
      <c r="AI19" s="105"/>
      <c r="AJ19" s="106"/>
      <c r="AK19" s="106"/>
      <c r="AL19" s="109"/>
      <c r="AM19" s="109"/>
      <c r="AN19" s="110"/>
      <c r="AO19" s="110"/>
      <c r="AP19" s="105"/>
      <c r="AQ19" s="105"/>
      <c r="AR19" s="106"/>
      <c r="AS19" s="106"/>
      <c r="AT19" s="110"/>
      <c r="AU19" s="106"/>
      <c r="AV19" s="106"/>
      <c r="AW19" s="109"/>
      <c r="AX19" s="109"/>
      <c r="AY19" s="110"/>
      <c r="AZ19" s="110"/>
    </row>
    <row r="20" spans="1:52" x14ac:dyDescent="0.2">
      <c r="A20" s="103" t="s">
        <v>210</v>
      </c>
      <c r="B20" s="108"/>
      <c r="C20" s="108"/>
      <c r="D20" s="104"/>
      <c r="E20" s="105"/>
      <c r="F20" s="109"/>
      <c r="G20" s="109"/>
      <c r="H20" s="109"/>
      <c r="I20" s="105"/>
      <c r="J20" s="105"/>
      <c r="K20" s="105"/>
      <c r="L20" s="105"/>
      <c r="M20" s="109"/>
      <c r="N20" s="109"/>
      <c r="O20" s="109"/>
      <c r="P20" s="109"/>
      <c r="Q20" s="104"/>
      <c r="R20" s="105"/>
      <c r="S20" s="105"/>
      <c r="T20" s="105"/>
      <c r="U20" s="109"/>
      <c r="V20" s="108"/>
      <c r="W20" s="104"/>
      <c r="X20" s="104"/>
      <c r="Y20" s="109"/>
      <c r="Z20" s="109"/>
      <c r="AA20" s="109"/>
      <c r="AB20" s="105"/>
      <c r="AC20" s="105"/>
      <c r="AD20" s="109"/>
      <c r="AE20" s="109"/>
      <c r="AF20" s="110"/>
      <c r="AG20" s="110"/>
      <c r="AH20" s="105"/>
      <c r="AI20" s="105"/>
      <c r="AJ20" s="101"/>
      <c r="AK20" s="101"/>
      <c r="AL20" s="109"/>
      <c r="AM20" s="109"/>
      <c r="AN20" s="110"/>
      <c r="AO20" s="110"/>
      <c r="AP20" s="105"/>
      <c r="AQ20" s="105"/>
      <c r="AR20" s="101"/>
      <c r="AS20" s="101"/>
      <c r="AT20" s="110"/>
      <c r="AU20" s="101"/>
      <c r="AV20" s="101"/>
      <c r="AW20" s="109"/>
      <c r="AX20" s="109"/>
      <c r="AY20" s="110"/>
      <c r="AZ20" s="110"/>
    </row>
    <row r="21" spans="1:52" x14ac:dyDescent="0.2">
      <c r="A21" s="103" t="s">
        <v>211</v>
      </c>
      <c r="B21" s="108"/>
      <c r="C21" s="108"/>
      <c r="D21" s="104"/>
      <c r="E21" s="105"/>
      <c r="F21" s="109"/>
      <c r="G21" s="109"/>
      <c r="H21" s="109"/>
      <c r="I21" s="105"/>
      <c r="J21" s="105"/>
      <c r="K21" s="105"/>
      <c r="L21" s="105"/>
      <c r="M21" s="109"/>
      <c r="N21" s="109"/>
      <c r="O21" s="109"/>
      <c r="P21" s="109"/>
      <c r="Q21" s="104"/>
      <c r="R21" s="105"/>
      <c r="S21" s="105"/>
      <c r="T21" s="105"/>
      <c r="U21" s="109"/>
      <c r="V21" s="108"/>
      <c r="W21" s="104"/>
      <c r="X21" s="104"/>
      <c r="Y21" s="109"/>
      <c r="Z21" s="109"/>
      <c r="AA21" s="109"/>
      <c r="AB21" s="105"/>
      <c r="AC21" s="105"/>
      <c r="AD21" s="109"/>
      <c r="AE21" s="109"/>
      <c r="AF21" s="110"/>
      <c r="AG21" s="110"/>
      <c r="AH21" s="105"/>
      <c r="AI21" s="105"/>
      <c r="AJ21" s="101"/>
      <c r="AK21" s="101"/>
      <c r="AL21" s="109"/>
      <c r="AM21" s="109"/>
      <c r="AN21" s="110"/>
      <c r="AO21" s="110"/>
      <c r="AP21" s="105"/>
      <c r="AQ21" s="105"/>
      <c r="AR21" s="101"/>
      <c r="AS21" s="101"/>
      <c r="AT21" s="110"/>
      <c r="AU21" s="101"/>
      <c r="AV21" s="101"/>
      <c r="AW21" s="109"/>
      <c r="AX21" s="109"/>
      <c r="AY21" s="110"/>
      <c r="AZ21" s="110"/>
    </row>
    <row r="22" spans="1:52" x14ac:dyDescent="0.2">
      <c r="A22" s="103" t="s">
        <v>212</v>
      </c>
      <c r="B22" s="108"/>
      <c r="C22" s="108"/>
      <c r="D22" s="104"/>
      <c r="E22" s="105"/>
      <c r="F22" s="109"/>
      <c r="G22" s="109"/>
      <c r="H22" s="109"/>
      <c r="I22" s="105"/>
      <c r="J22" s="105"/>
      <c r="K22" s="105"/>
      <c r="L22" s="105"/>
      <c r="M22" s="109"/>
      <c r="N22" s="109"/>
      <c r="O22" s="109"/>
      <c r="P22" s="109"/>
      <c r="Q22" s="104"/>
      <c r="R22" s="105"/>
      <c r="S22" s="105"/>
      <c r="T22" s="105"/>
      <c r="U22" s="109"/>
      <c r="V22" s="108"/>
      <c r="W22" s="104"/>
      <c r="X22" s="104"/>
      <c r="Y22" s="109"/>
      <c r="Z22" s="109"/>
      <c r="AA22" s="109"/>
      <c r="AB22" s="105"/>
      <c r="AC22" s="105"/>
      <c r="AD22" s="109"/>
      <c r="AE22" s="109"/>
      <c r="AF22" s="110"/>
      <c r="AG22" s="110"/>
      <c r="AH22" s="105"/>
      <c r="AI22" s="105"/>
      <c r="AJ22" s="101"/>
      <c r="AK22" s="101"/>
      <c r="AL22" s="109"/>
      <c r="AM22" s="109"/>
      <c r="AN22" s="110"/>
      <c r="AO22" s="110"/>
      <c r="AP22" s="105"/>
      <c r="AQ22" s="105"/>
      <c r="AR22" s="101"/>
      <c r="AS22" s="101"/>
      <c r="AT22" s="110"/>
      <c r="AU22" s="101"/>
      <c r="AV22" s="101"/>
      <c r="AW22" s="109"/>
      <c r="AX22" s="109"/>
      <c r="AY22" s="110"/>
      <c r="AZ22" s="110"/>
    </row>
    <row r="23" spans="1:52" x14ac:dyDescent="0.2">
      <c r="A23" s="103" t="s">
        <v>213</v>
      </c>
      <c r="B23" s="108"/>
      <c r="C23" s="108"/>
      <c r="D23" s="104"/>
      <c r="E23" s="105"/>
      <c r="F23" s="109"/>
      <c r="G23" s="109"/>
      <c r="H23" s="109"/>
      <c r="I23" s="105"/>
      <c r="J23" s="105"/>
      <c r="K23" s="105"/>
      <c r="L23" s="105"/>
      <c r="M23" s="109"/>
      <c r="N23" s="109"/>
      <c r="O23" s="109"/>
      <c r="P23" s="109"/>
      <c r="Q23" s="104"/>
      <c r="R23" s="105"/>
      <c r="S23" s="105"/>
      <c r="T23" s="105"/>
      <c r="U23" s="109"/>
      <c r="V23" s="108"/>
      <c r="W23" s="104"/>
      <c r="X23" s="104"/>
      <c r="Y23" s="109"/>
      <c r="Z23" s="109"/>
      <c r="AA23" s="109"/>
      <c r="AB23" s="105"/>
      <c r="AC23" s="105"/>
      <c r="AD23" s="109"/>
      <c r="AE23" s="109"/>
      <c r="AF23" s="110"/>
      <c r="AG23" s="110"/>
      <c r="AH23" s="105"/>
      <c r="AI23" s="105"/>
      <c r="AJ23" s="101"/>
      <c r="AK23" s="101"/>
      <c r="AL23" s="109"/>
      <c r="AM23" s="109"/>
      <c r="AN23" s="110"/>
      <c r="AO23" s="110"/>
      <c r="AP23" s="105"/>
      <c r="AQ23" s="105"/>
      <c r="AR23" s="101"/>
      <c r="AS23" s="101"/>
      <c r="AT23" s="110"/>
      <c r="AU23" s="101"/>
      <c r="AV23" s="101"/>
      <c r="AW23" s="109"/>
      <c r="AX23" s="109"/>
      <c r="AY23" s="110"/>
      <c r="AZ23" s="110"/>
    </row>
    <row r="24" spans="1:52" x14ac:dyDescent="0.2">
      <c r="A24" s="103" t="s">
        <v>214</v>
      </c>
      <c r="B24" s="108"/>
      <c r="C24" s="108"/>
      <c r="D24" s="104"/>
      <c r="E24" s="105"/>
      <c r="F24" s="109"/>
      <c r="G24" s="109"/>
      <c r="H24" s="109"/>
      <c r="I24" s="105"/>
      <c r="J24" s="105"/>
      <c r="K24" s="105"/>
      <c r="L24" s="105"/>
      <c r="M24" s="109"/>
      <c r="N24" s="109"/>
      <c r="O24" s="109"/>
      <c r="P24" s="109"/>
      <c r="Q24" s="104"/>
      <c r="R24" s="105"/>
      <c r="S24" s="105"/>
      <c r="T24" s="105"/>
      <c r="U24" s="109"/>
      <c r="V24" s="108"/>
      <c r="W24" s="104"/>
      <c r="X24" s="104"/>
      <c r="Y24" s="109"/>
      <c r="Z24" s="109"/>
      <c r="AA24" s="109"/>
      <c r="AB24" s="105"/>
      <c r="AC24" s="105"/>
      <c r="AD24" s="109"/>
      <c r="AE24" s="109"/>
      <c r="AF24" s="110"/>
      <c r="AG24" s="110"/>
      <c r="AH24" s="105"/>
      <c r="AI24" s="105"/>
      <c r="AJ24" s="101"/>
      <c r="AK24" s="101"/>
      <c r="AL24" s="109"/>
      <c r="AM24" s="109"/>
      <c r="AN24" s="110"/>
      <c r="AO24" s="110"/>
      <c r="AP24" s="105"/>
      <c r="AQ24" s="105"/>
      <c r="AR24" s="101"/>
      <c r="AS24" s="101"/>
      <c r="AT24" s="110"/>
      <c r="AU24" s="101"/>
      <c r="AV24" s="101"/>
      <c r="AW24" s="109"/>
      <c r="AX24" s="109"/>
      <c r="AY24" s="110"/>
      <c r="AZ24" s="110"/>
    </row>
    <row r="25" spans="1:52" x14ac:dyDescent="0.2">
      <c r="A25" s="103" t="s">
        <v>217</v>
      </c>
      <c r="B25" s="108"/>
      <c r="C25" s="108"/>
      <c r="D25" s="104"/>
      <c r="E25" s="105"/>
      <c r="F25" s="109"/>
      <c r="G25" s="109"/>
      <c r="H25" s="109"/>
      <c r="I25" s="105"/>
      <c r="J25" s="105"/>
      <c r="K25" s="105"/>
      <c r="L25" s="105"/>
      <c r="M25" s="109"/>
      <c r="N25" s="109"/>
      <c r="O25" s="109"/>
      <c r="P25" s="109"/>
      <c r="Q25" s="104"/>
      <c r="R25" s="105"/>
      <c r="S25" s="105"/>
      <c r="T25" s="105"/>
      <c r="U25" s="109"/>
      <c r="V25" s="108"/>
      <c r="W25" s="104"/>
      <c r="X25" s="104"/>
      <c r="Y25" s="109"/>
      <c r="Z25" s="109"/>
      <c r="AA25" s="109"/>
      <c r="AB25" s="105"/>
      <c r="AC25" s="105"/>
      <c r="AD25" s="109"/>
      <c r="AE25" s="109"/>
      <c r="AF25" s="110"/>
      <c r="AG25" s="110"/>
      <c r="AH25" s="105"/>
      <c r="AI25" s="105"/>
      <c r="AJ25" s="101"/>
      <c r="AK25" s="101"/>
      <c r="AL25" s="109"/>
      <c r="AM25" s="109"/>
      <c r="AN25" s="110"/>
      <c r="AO25" s="110"/>
      <c r="AP25" s="105"/>
      <c r="AQ25" s="105"/>
      <c r="AR25" s="101"/>
      <c r="AS25" s="101"/>
      <c r="AT25" s="110"/>
      <c r="AU25" s="101"/>
      <c r="AV25" s="101"/>
      <c r="AW25" s="109"/>
      <c r="AX25" s="109"/>
      <c r="AY25" s="110"/>
      <c r="AZ25" s="110"/>
    </row>
    <row r="26" spans="1:52" s="100" customFormat="1" x14ac:dyDescent="0.2">
      <c r="A26" s="103" t="s">
        <v>215</v>
      </c>
      <c r="B26" s="108"/>
      <c r="C26" s="108"/>
      <c r="D26" s="104"/>
      <c r="E26" s="105"/>
      <c r="F26" s="109"/>
      <c r="G26" s="109"/>
      <c r="H26" s="109"/>
      <c r="I26" s="105"/>
      <c r="J26" s="105"/>
      <c r="K26" s="105"/>
      <c r="L26" s="105"/>
      <c r="M26" s="109"/>
      <c r="N26" s="109"/>
      <c r="O26" s="109"/>
      <c r="P26" s="109"/>
      <c r="Q26" s="104"/>
      <c r="R26" s="105"/>
      <c r="S26" s="105"/>
      <c r="T26" s="105"/>
      <c r="U26" s="109"/>
      <c r="V26" s="108"/>
      <c r="W26" s="104"/>
      <c r="X26" s="104"/>
      <c r="Y26" s="109"/>
      <c r="Z26" s="109"/>
      <c r="AA26" s="109"/>
      <c r="AB26" s="105"/>
      <c r="AC26" s="105"/>
      <c r="AD26" s="109"/>
      <c r="AE26" s="109"/>
      <c r="AF26" s="110"/>
      <c r="AG26" s="110"/>
      <c r="AH26" s="105"/>
      <c r="AI26" s="105"/>
      <c r="AJ26" s="101"/>
      <c r="AK26" s="101"/>
      <c r="AL26" s="109"/>
      <c r="AM26" s="109"/>
      <c r="AN26" s="110"/>
      <c r="AO26" s="110"/>
      <c r="AP26" s="105"/>
      <c r="AQ26" s="105"/>
      <c r="AR26" s="101"/>
      <c r="AS26" s="101"/>
      <c r="AT26" s="110"/>
      <c r="AU26" s="101"/>
      <c r="AV26" s="101"/>
      <c r="AW26" s="109"/>
      <c r="AX26" s="109"/>
      <c r="AY26" s="110"/>
      <c r="AZ26" s="110"/>
    </row>
    <row r="27" spans="1:52" x14ac:dyDescent="0.2">
      <c r="A27" s="103" t="s">
        <v>216</v>
      </c>
      <c r="B27" s="108"/>
      <c r="C27" s="108"/>
      <c r="D27" s="104"/>
      <c r="E27" s="105"/>
      <c r="F27" s="109"/>
      <c r="G27" s="109"/>
      <c r="H27" s="109"/>
      <c r="I27" s="105"/>
      <c r="J27" s="105"/>
      <c r="K27" s="105"/>
      <c r="L27" s="105"/>
      <c r="M27" s="109"/>
      <c r="N27" s="109"/>
      <c r="O27" s="109"/>
      <c r="P27" s="109"/>
      <c r="Q27" s="104"/>
      <c r="R27" s="105"/>
      <c r="S27" s="105"/>
      <c r="T27" s="105"/>
      <c r="U27" s="109"/>
      <c r="V27" s="108"/>
      <c r="W27" s="104"/>
      <c r="X27" s="104"/>
      <c r="Y27" s="109"/>
      <c r="Z27" s="109"/>
      <c r="AA27" s="109"/>
      <c r="AB27" s="105"/>
      <c r="AC27" s="105"/>
      <c r="AD27" s="109"/>
      <c r="AE27" s="109"/>
      <c r="AF27" s="110"/>
      <c r="AG27" s="110"/>
      <c r="AH27" s="105"/>
      <c r="AI27" s="105"/>
      <c r="AJ27" s="101"/>
      <c r="AK27" s="101"/>
      <c r="AL27" s="109"/>
      <c r="AM27" s="109"/>
      <c r="AN27" s="110"/>
      <c r="AO27" s="110"/>
      <c r="AP27" s="105"/>
      <c r="AQ27" s="105"/>
      <c r="AR27" s="101"/>
      <c r="AS27" s="101"/>
      <c r="AT27" s="110"/>
      <c r="AU27" s="101"/>
      <c r="AV27" s="101"/>
      <c r="AW27" s="109"/>
      <c r="AX27" s="109"/>
      <c r="AY27" s="110"/>
      <c r="AZ27" s="110"/>
    </row>
    <row r="28" spans="1:52" x14ac:dyDescent="0.2">
      <c r="A28" s="103" t="s">
        <v>188</v>
      </c>
      <c r="B28" s="108"/>
      <c r="C28" s="108"/>
      <c r="D28" s="104"/>
      <c r="E28" s="105"/>
      <c r="F28" s="109"/>
      <c r="G28" s="109"/>
      <c r="H28" s="109"/>
      <c r="I28" s="105"/>
      <c r="J28" s="105"/>
      <c r="K28" s="105"/>
      <c r="L28" s="105"/>
      <c r="M28" s="109"/>
      <c r="N28" s="109"/>
      <c r="O28" s="109"/>
      <c r="P28" s="109"/>
      <c r="Q28" s="104"/>
      <c r="R28" s="105"/>
      <c r="S28" s="105"/>
      <c r="T28" s="105"/>
      <c r="U28" s="109"/>
      <c r="V28" s="108"/>
      <c r="W28" s="104"/>
      <c r="X28" s="104"/>
      <c r="Y28" s="109"/>
      <c r="Z28" s="109"/>
      <c r="AA28" s="109"/>
      <c r="AB28" s="105"/>
      <c r="AC28" s="105"/>
      <c r="AD28" s="109"/>
      <c r="AE28" s="109"/>
      <c r="AF28" s="110"/>
      <c r="AG28" s="110"/>
      <c r="AH28" s="105"/>
      <c r="AI28" s="105"/>
      <c r="AJ28" s="101"/>
      <c r="AK28" s="101"/>
      <c r="AL28" s="109"/>
      <c r="AM28" s="109"/>
      <c r="AN28" s="110"/>
      <c r="AO28" s="110"/>
      <c r="AP28" s="105"/>
      <c r="AQ28" s="105"/>
      <c r="AR28" s="101"/>
      <c r="AS28" s="101"/>
      <c r="AT28" s="110"/>
      <c r="AU28" s="101"/>
      <c r="AV28" s="101"/>
      <c r="AW28" s="109"/>
      <c r="AX28" s="109"/>
      <c r="AY28" s="110"/>
      <c r="AZ28" s="110"/>
    </row>
    <row r="29" spans="1:52" x14ac:dyDescent="0.2">
      <c r="A29" s="112" t="s">
        <v>189</v>
      </c>
      <c r="B29" s="113">
        <f>SUM(B3:B28)</f>
        <v>0</v>
      </c>
      <c r="C29" s="113">
        <f t="shared" ref="C29:AZ29" si="0">SUM(C3:C28)</f>
        <v>0</v>
      </c>
      <c r="D29" s="113">
        <f t="shared" si="0"/>
        <v>0</v>
      </c>
      <c r="E29" s="113">
        <f t="shared" si="0"/>
        <v>0</v>
      </c>
      <c r="F29" s="113">
        <f t="shared" si="0"/>
        <v>0</v>
      </c>
      <c r="G29" s="113">
        <f t="shared" si="0"/>
        <v>0</v>
      </c>
      <c r="H29" s="113">
        <f t="shared" si="0"/>
        <v>0</v>
      </c>
      <c r="I29" s="113">
        <f t="shared" si="0"/>
        <v>0</v>
      </c>
      <c r="J29" s="113">
        <f t="shared" si="0"/>
        <v>0</v>
      </c>
      <c r="K29" s="113">
        <f t="shared" si="0"/>
        <v>0</v>
      </c>
      <c r="L29" s="113">
        <f t="shared" si="0"/>
        <v>0</v>
      </c>
      <c r="M29" s="113">
        <f t="shared" si="0"/>
        <v>0</v>
      </c>
      <c r="N29" s="113">
        <f t="shared" si="0"/>
        <v>0</v>
      </c>
      <c r="O29" s="113">
        <f t="shared" si="0"/>
        <v>0</v>
      </c>
      <c r="P29" s="113">
        <f t="shared" si="0"/>
        <v>0</v>
      </c>
      <c r="Q29" s="113">
        <f t="shared" si="0"/>
        <v>0</v>
      </c>
      <c r="R29" s="113">
        <f t="shared" si="0"/>
        <v>0</v>
      </c>
      <c r="S29" s="113">
        <f t="shared" si="0"/>
        <v>0</v>
      </c>
      <c r="T29" s="113">
        <f t="shared" si="0"/>
        <v>0</v>
      </c>
      <c r="U29" s="113">
        <f t="shared" si="0"/>
        <v>0</v>
      </c>
      <c r="V29" s="113">
        <f t="shared" si="0"/>
        <v>0</v>
      </c>
      <c r="W29" s="113">
        <f t="shared" si="0"/>
        <v>0</v>
      </c>
      <c r="X29" s="113">
        <f t="shared" si="0"/>
        <v>0</v>
      </c>
      <c r="Y29" s="113">
        <f t="shared" si="0"/>
        <v>0</v>
      </c>
      <c r="Z29" s="113">
        <f t="shared" si="0"/>
        <v>0</v>
      </c>
      <c r="AA29" s="113">
        <f t="shared" si="0"/>
        <v>0</v>
      </c>
      <c r="AB29" s="113">
        <f t="shared" si="0"/>
        <v>0</v>
      </c>
      <c r="AC29" s="113">
        <f t="shared" si="0"/>
        <v>0</v>
      </c>
      <c r="AD29" s="113">
        <f t="shared" si="0"/>
        <v>0</v>
      </c>
      <c r="AE29" s="113">
        <f t="shared" si="0"/>
        <v>0</v>
      </c>
      <c r="AF29" s="113">
        <f t="shared" si="0"/>
        <v>0</v>
      </c>
      <c r="AG29" s="113">
        <f t="shared" si="0"/>
        <v>0</v>
      </c>
      <c r="AH29" s="113">
        <f t="shared" si="0"/>
        <v>0</v>
      </c>
      <c r="AI29" s="113">
        <f t="shared" si="0"/>
        <v>0</v>
      </c>
      <c r="AJ29" s="113">
        <f t="shared" si="0"/>
        <v>0</v>
      </c>
      <c r="AK29" s="113">
        <f t="shared" si="0"/>
        <v>0</v>
      </c>
      <c r="AL29" s="113">
        <f t="shared" si="0"/>
        <v>0</v>
      </c>
      <c r="AM29" s="113">
        <f t="shared" si="0"/>
        <v>0</v>
      </c>
      <c r="AN29" s="113">
        <f t="shared" si="0"/>
        <v>0</v>
      </c>
      <c r="AO29" s="113">
        <f t="shared" si="0"/>
        <v>0</v>
      </c>
      <c r="AP29" s="113">
        <f t="shared" si="0"/>
        <v>0</v>
      </c>
      <c r="AQ29" s="113">
        <f t="shared" si="0"/>
        <v>0</v>
      </c>
      <c r="AR29" s="113">
        <f t="shared" si="0"/>
        <v>0</v>
      </c>
      <c r="AS29" s="113">
        <f t="shared" si="0"/>
        <v>0</v>
      </c>
      <c r="AT29" s="113">
        <f t="shared" si="0"/>
        <v>0</v>
      </c>
      <c r="AU29" s="113">
        <f t="shared" si="0"/>
        <v>0</v>
      </c>
      <c r="AV29" s="113">
        <f t="shared" si="0"/>
        <v>0</v>
      </c>
      <c r="AW29" s="113">
        <f t="shared" si="0"/>
        <v>0</v>
      </c>
      <c r="AX29" s="113">
        <f t="shared" si="0"/>
        <v>0</v>
      </c>
      <c r="AY29" s="113">
        <f t="shared" si="0"/>
        <v>0</v>
      </c>
      <c r="AZ29" s="113">
        <f t="shared" si="0"/>
        <v>0</v>
      </c>
    </row>
    <row r="32" spans="1:52" ht="52.5" customHeight="1" x14ac:dyDescent="0.2">
      <c r="A32" s="203" t="s">
        <v>219</v>
      </c>
      <c r="B32" s="203"/>
      <c r="C32" s="203"/>
      <c r="D32" s="203"/>
      <c r="E32" s="203"/>
      <c r="F32" s="203"/>
      <c r="G32" s="203"/>
      <c r="H32" s="203"/>
      <c r="I32" s="203"/>
      <c r="J32" s="203"/>
      <c r="K32" s="203"/>
    </row>
  </sheetData>
  <mergeCells count="17">
    <mergeCell ref="Q1:T1"/>
    <mergeCell ref="I1:L1"/>
    <mergeCell ref="M1:P1"/>
    <mergeCell ref="A1:A2"/>
    <mergeCell ref="B1:C1"/>
    <mergeCell ref="D1:E1"/>
    <mergeCell ref="F1:H1"/>
    <mergeCell ref="AW1:AZ1"/>
    <mergeCell ref="AL1:AO1"/>
    <mergeCell ref="AP1:AS1"/>
    <mergeCell ref="AU1:AV1"/>
    <mergeCell ref="U1:V1"/>
    <mergeCell ref="AB1:AC1"/>
    <mergeCell ref="Y1:AA1"/>
    <mergeCell ref="AD1:AG1"/>
    <mergeCell ref="AH1:AK1"/>
    <mergeCell ref="W1:X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>
    <pageSetUpPr fitToPage="1"/>
  </sheetPr>
  <dimension ref="A1:U36"/>
  <sheetViews>
    <sheetView topLeftCell="A16" zoomScale="75" zoomScaleNormal="75" workbookViewId="0">
      <selection activeCell="R6" sqref="R6"/>
    </sheetView>
  </sheetViews>
  <sheetFormatPr defaultRowHeight="12.75" x14ac:dyDescent="0.2"/>
  <cols>
    <col min="1" max="1" width="62.28515625" customWidth="1"/>
    <col min="2" max="2" width="3.85546875" bestFit="1" customWidth="1"/>
    <col min="3" max="3" width="8.42578125" bestFit="1" customWidth="1"/>
    <col min="4" max="4" width="15.85546875" customWidth="1"/>
    <col min="5" max="6" width="13" customWidth="1"/>
    <col min="7" max="7" width="7.7109375" bestFit="1" customWidth="1"/>
    <col min="8" max="8" width="14.42578125" customWidth="1"/>
    <col min="9" max="9" width="15.5703125" bestFit="1" customWidth="1"/>
    <col min="10" max="10" width="19.85546875" bestFit="1" customWidth="1"/>
    <col min="11" max="12" width="10.42578125" customWidth="1"/>
    <col min="13" max="14" width="13.140625" customWidth="1"/>
    <col min="15" max="15" width="7.7109375" bestFit="1" customWidth="1"/>
    <col min="16" max="16" width="15" bestFit="1" customWidth="1"/>
    <col min="17" max="17" width="15.140625" customWidth="1"/>
    <col min="18" max="18" width="15" customWidth="1"/>
    <col min="20" max="20" width="42.85546875" customWidth="1"/>
    <col min="21" max="21" width="12.42578125" bestFit="1" customWidth="1"/>
  </cols>
  <sheetData>
    <row r="1" spans="1:21" ht="36" customHeight="1" x14ac:dyDescent="0.2">
      <c r="A1" s="115" t="s">
        <v>5</v>
      </c>
      <c r="B1" s="120" t="s">
        <v>55</v>
      </c>
      <c r="C1" s="120" t="s">
        <v>0</v>
      </c>
      <c r="D1" s="115" t="s">
        <v>36</v>
      </c>
      <c r="E1" s="115" t="s">
        <v>1</v>
      </c>
      <c r="F1" s="115"/>
      <c r="G1" s="115"/>
      <c r="H1" s="115"/>
      <c r="I1" s="115" t="s">
        <v>38</v>
      </c>
      <c r="J1" s="115" t="s">
        <v>39</v>
      </c>
      <c r="K1" s="115" t="s">
        <v>35</v>
      </c>
      <c r="L1" s="115"/>
      <c r="M1" s="115"/>
      <c r="N1" s="115"/>
      <c r="O1" s="115"/>
      <c r="P1" s="115"/>
      <c r="Q1" s="121" t="s">
        <v>182</v>
      </c>
      <c r="R1" s="121" t="s">
        <v>183</v>
      </c>
      <c r="T1" s="36"/>
      <c r="U1" s="36"/>
    </row>
    <row r="2" spans="1:21" ht="18.75" x14ac:dyDescent="0.2">
      <c r="A2" s="115"/>
      <c r="B2" s="120"/>
      <c r="C2" s="120"/>
      <c r="D2" s="115"/>
      <c r="E2" s="115" t="s">
        <v>2</v>
      </c>
      <c r="F2" s="115"/>
      <c r="G2" s="115" t="s">
        <v>3</v>
      </c>
      <c r="H2" s="115"/>
      <c r="I2" s="115"/>
      <c r="J2" s="115"/>
      <c r="K2" s="115" t="s">
        <v>7</v>
      </c>
      <c r="L2" s="115" t="s">
        <v>52</v>
      </c>
      <c r="M2" s="115" t="s">
        <v>53</v>
      </c>
      <c r="N2" s="115"/>
      <c r="O2" s="115"/>
      <c r="P2" s="115"/>
      <c r="Q2" s="122"/>
      <c r="R2" s="122"/>
      <c r="T2" s="36"/>
      <c r="U2" s="36"/>
    </row>
    <row r="3" spans="1:21" ht="21" customHeight="1" x14ac:dyDescent="0.2">
      <c r="A3" s="115"/>
      <c r="B3" s="120"/>
      <c r="C3" s="120"/>
      <c r="D3" s="115"/>
      <c r="E3" s="115" t="s">
        <v>8</v>
      </c>
      <c r="F3" s="115" t="s">
        <v>9</v>
      </c>
      <c r="G3" s="116" t="s">
        <v>37</v>
      </c>
      <c r="H3" s="116" t="s">
        <v>54</v>
      </c>
      <c r="I3" s="115"/>
      <c r="J3" s="115"/>
      <c r="K3" s="115"/>
      <c r="L3" s="115"/>
      <c r="M3" s="115" t="s">
        <v>2</v>
      </c>
      <c r="N3" s="115"/>
      <c r="O3" s="115" t="s">
        <v>3</v>
      </c>
      <c r="P3" s="115"/>
      <c r="Q3" s="122"/>
      <c r="R3" s="122"/>
      <c r="T3" s="36"/>
      <c r="U3" s="36"/>
    </row>
    <row r="4" spans="1:21" ht="37.5" x14ac:dyDescent="0.2">
      <c r="A4" s="115"/>
      <c r="B4" s="120"/>
      <c r="C4" s="120"/>
      <c r="D4" s="115"/>
      <c r="E4" s="115"/>
      <c r="F4" s="115"/>
      <c r="G4" s="117"/>
      <c r="H4" s="117"/>
      <c r="I4" s="115"/>
      <c r="J4" s="115"/>
      <c r="K4" s="115"/>
      <c r="L4" s="115"/>
      <c r="M4" s="4" t="s">
        <v>8</v>
      </c>
      <c r="N4" s="4" t="s">
        <v>9</v>
      </c>
      <c r="O4" s="4" t="s">
        <v>37</v>
      </c>
      <c r="P4" s="4" t="s">
        <v>54</v>
      </c>
      <c r="Q4" s="123"/>
      <c r="R4" s="123"/>
      <c r="T4" s="36"/>
      <c r="U4" s="36"/>
    </row>
    <row r="5" spans="1:21" ht="9" customHeight="1" x14ac:dyDescent="0.2">
      <c r="A5" s="16" t="s">
        <v>31</v>
      </c>
      <c r="B5" s="17" t="s">
        <v>32</v>
      </c>
      <c r="C5" s="16" t="s">
        <v>33</v>
      </c>
      <c r="D5" s="16" t="s">
        <v>34</v>
      </c>
      <c r="E5" s="16" t="s">
        <v>40</v>
      </c>
      <c r="F5" s="16" t="s">
        <v>41</v>
      </c>
      <c r="G5" s="16" t="s">
        <v>42</v>
      </c>
      <c r="H5" s="16" t="s">
        <v>43</v>
      </c>
      <c r="I5" s="16" t="s">
        <v>44</v>
      </c>
      <c r="J5" s="16" t="s">
        <v>45</v>
      </c>
      <c r="K5" s="16" t="s">
        <v>46</v>
      </c>
      <c r="L5" s="16" t="s">
        <v>47</v>
      </c>
      <c r="M5" s="16" t="s">
        <v>48</v>
      </c>
      <c r="N5" s="16" t="s">
        <v>49</v>
      </c>
      <c r="O5" s="16" t="s">
        <v>50</v>
      </c>
      <c r="P5" s="16" t="s">
        <v>51</v>
      </c>
      <c r="Q5" s="97"/>
      <c r="R5" s="97"/>
      <c r="T5" s="36"/>
      <c r="U5" s="36"/>
    </row>
    <row r="6" spans="1:21" ht="36" x14ac:dyDescent="0.2">
      <c r="A6" s="13" t="s">
        <v>27</v>
      </c>
      <c r="B6" s="19" t="s">
        <v>60</v>
      </c>
      <c r="C6" s="7">
        <v>100</v>
      </c>
      <c r="D6" s="8">
        <f>SUM(E6:H6)</f>
        <v>0</v>
      </c>
      <c r="E6" s="8">
        <f>E7+E11</f>
        <v>0</v>
      </c>
      <c r="F6" s="8">
        <f t="shared" ref="F6:K6" si="0">F7+F11</f>
        <v>0</v>
      </c>
      <c r="G6" s="8">
        <f t="shared" si="0"/>
        <v>0</v>
      </c>
      <c r="H6" s="8">
        <f t="shared" si="0"/>
        <v>0</v>
      </c>
      <c r="I6" s="8">
        <f t="shared" si="0"/>
        <v>0</v>
      </c>
      <c r="J6" s="8">
        <f t="shared" si="0"/>
        <v>0</v>
      </c>
      <c r="K6" s="8">
        <f t="shared" si="0"/>
        <v>0</v>
      </c>
      <c r="L6" s="8">
        <f>SUM(M6:P6)</f>
        <v>0</v>
      </c>
      <c r="M6" s="8">
        <f t="shared" ref="M6:P6" si="1">M7+M11</f>
        <v>0</v>
      </c>
      <c r="N6" s="8">
        <f t="shared" si="1"/>
        <v>0</v>
      </c>
      <c r="O6" s="8">
        <f t="shared" si="1"/>
        <v>0</v>
      </c>
      <c r="P6" s="8">
        <f t="shared" si="1"/>
        <v>0</v>
      </c>
      <c r="Q6" s="98"/>
      <c r="R6" s="98"/>
      <c r="T6" s="37" t="s">
        <v>121</v>
      </c>
      <c r="U6" s="38" t="e">
        <f>D6*100/Население!B2</f>
        <v>#DIV/0!</v>
      </c>
    </row>
    <row r="7" spans="1:21" ht="36" x14ac:dyDescent="0.2">
      <c r="A7" s="13" t="s">
        <v>10</v>
      </c>
      <c r="B7" s="19" t="s">
        <v>61</v>
      </c>
      <c r="C7" s="7">
        <v>119</v>
      </c>
      <c r="D7" s="8">
        <f>SUM(E7:H7)</f>
        <v>0</v>
      </c>
      <c r="E7" s="8">
        <f>SUM(E8:E10)</f>
        <v>0</v>
      </c>
      <c r="F7" s="8">
        <f t="shared" ref="F7:K7" si="2">SUM(F8:F10)</f>
        <v>0</v>
      </c>
      <c r="G7" s="8">
        <f t="shared" si="2"/>
        <v>0</v>
      </c>
      <c r="H7" s="8">
        <f t="shared" si="2"/>
        <v>0</v>
      </c>
      <c r="I7" s="8">
        <f t="shared" si="2"/>
        <v>0</v>
      </c>
      <c r="J7" s="8">
        <f t="shared" si="2"/>
        <v>0</v>
      </c>
      <c r="K7" s="8">
        <f t="shared" si="2"/>
        <v>0</v>
      </c>
      <c r="L7" s="8">
        <f t="shared" ref="L7:L30" si="3">SUM(M7:P7)</f>
        <v>0</v>
      </c>
      <c r="M7" s="8">
        <f t="shared" ref="M7:P7" si="4">SUM(M8:M10)</f>
        <v>0</v>
      </c>
      <c r="N7" s="8">
        <f t="shared" si="4"/>
        <v>0</v>
      </c>
      <c r="O7" s="8">
        <f t="shared" si="4"/>
        <v>0</v>
      </c>
      <c r="P7" s="8">
        <f t="shared" si="4"/>
        <v>0</v>
      </c>
      <c r="Q7" s="98"/>
      <c r="R7" s="98"/>
      <c r="T7" s="37" t="s">
        <v>120</v>
      </c>
      <c r="U7" s="38">
        <f>IFERROR(D20*100/$D$6,0)</f>
        <v>0</v>
      </c>
    </row>
    <row r="8" spans="1:21" ht="38.25" x14ac:dyDescent="0.2">
      <c r="A8" s="9" t="s">
        <v>6</v>
      </c>
      <c r="B8" s="20" t="s">
        <v>62</v>
      </c>
      <c r="C8" s="11">
        <v>108</v>
      </c>
      <c r="D8" s="2">
        <f t="shared" ref="D8:D30" si="5">SUM(E8:H8)</f>
        <v>0</v>
      </c>
      <c r="E8" s="2"/>
      <c r="F8" s="2"/>
      <c r="G8" s="2"/>
      <c r="H8" s="2"/>
      <c r="I8" s="2"/>
      <c r="J8" s="2"/>
      <c r="K8" s="2"/>
      <c r="L8" s="2">
        <f t="shared" si="3"/>
        <v>0</v>
      </c>
      <c r="M8" s="2"/>
      <c r="N8" s="2"/>
      <c r="O8" s="2"/>
      <c r="P8" s="2"/>
      <c r="Q8" s="98"/>
      <c r="R8" s="98"/>
      <c r="T8" s="50" t="s">
        <v>115</v>
      </c>
      <c r="U8" s="38" t="e">
        <f>D8*100/Население!B2</f>
        <v>#DIV/0!</v>
      </c>
    </row>
    <row r="9" spans="1:21" ht="54" x14ac:dyDescent="0.2">
      <c r="A9" s="9" t="s">
        <v>11</v>
      </c>
      <c r="B9" s="20" t="s">
        <v>63</v>
      </c>
      <c r="C9" s="11">
        <v>115</v>
      </c>
      <c r="D9" s="5">
        <f t="shared" si="5"/>
        <v>0</v>
      </c>
      <c r="E9" s="5"/>
      <c r="F9" s="5"/>
      <c r="G9" s="5"/>
      <c r="H9" s="5"/>
      <c r="I9" s="5"/>
      <c r="J9" s="5"/>
      <c r="K9" s="5"/>
      <c r="L9" s="5">
        <f t="shared" si="3"/>
        <v>0</v>
      </c>
      <c r="M9" s="5"/>
      <c r="N9" s="5"/>
      <c r="O9" s="5"/>
      <c r="P9" s="5"/>
      <c r="Q9" s="98"/>
      <c r="R9" s="98"/>
      <c r="T9" s="50" t="s">
        <v>116</v>
      </c>
      <c r="U9" s="38">
        <f>IFERROR(SUM(D13:D16,D19,D27,#REF!)*100/D6,0)</f>
        <v>0</v>
      </c>
    </row>
    <row r="10" spans="1:21" ht="72" x14ac:dyDescent="0.2">
      <c r="A10" s="9" t="s">
        <v>12</v>
      </c>
      <c r="B10" s="20" t="s">
        <v>64</v>
      </c>
      <c r="C10" s="11">
        <v>111</v>
      </c>
      <c r="D10" s="2">
        <f t="shared" si="5"/>
        <v>0</v>
      </c>
      <c r="E10" s="2"/>
      <c r="F10" s="2"/>
      <c r="G10" s="2"/>
      <c r="H10" s="2"/>
      <c r="I10" s="2"/>
      <c r="J10" s="2"/>
      <c r="K10" s="2"/>
      <c r="L10" s="2">
        <f t="shared" si="3"/>
        <v>0</v>
      </c>
      <c r="M10" s="2"/>
      <c r="N10" s="2"/>
      <c r="O10" s="2"/>
      <c r="P10" s="2"/>
      <c r="Q10" s="98"/>
      <c r="R10" s="98"/>
      <c r="T10" s="50" t="s">
        <v>117</v>
      </c>
      <c r="U10" s="38">
        <f>IFERROR(SUM(D13,D14,D16)*100/D6,0)</f>
        <v>0</v>
      </c>
    </row>
    <row r="11" spans="1:21" ht="36" x14ac:dyDescent="0.2">
      <c r="A11" s="13" t="s">
        <v>114</v>
      </c>
      <c r="B11" s="19" t="s">
        <v>65</v>
      </c>
      <c r="C11" s="7">
        <v>126</v>
      </c>
      <c r="D11" s="8">
        <f t="shared" si="5"/>
        <v>0</v>
      </c>
      <c r="E11" s="8">
        <f t="shared" ref="E11:K11" si="6">SUM(E12:E20,E24,E25,E28)</f>
        <v>0</v>
      </c>
      <c r="F11" s="8">
        <f t="shared" si="6"/>
        <v>0</v>
      </c>
      <c r="G11" s="8">
        <f t="shared" si="6"/>
        <v>0</v>
      </c>
      <c r="H11" s="8">
        <f t="shared" si="6"/>
        <v>0</v>
      </c>
      <c r="I11" s="8">
        <f t="shared" si="6"/>
        <v>0</v>
      </c>
      <c r="J11" s="8">
        <f t="shared" si="6"/>
        <v>0</v>
      </c>
      <c r="K11" s="8">
        <f t="shared" si="6"/>
        <v>0</v>
      </c>
      <c r="L11" s="8">
        <f t="shared" si="3"/>
        <v>0</v>
      </c>
      <c r="M11" s="8">
        <f>SUM(M12:M20,M24,M25,M28)</f>
        <v>0</v>
      </c>
      <c r="N11" s="8">
        <f>SUM(N12:N20,N24,N25,N28)</f>
        <v>0</v>
      </c>
      <c r="O11" s="8">
        <f>SUM(O12:O20,O24,O25,O28)</f>
        <v>0</v>
      </c>
      <c r="P11" s="8">
        <f>SUM(P12:P20,P24,P25,P28)</f>
        <v>0</v>
      </c>
      <c r="Q11" s="98"/>
      <c r="R11" s="98"/>
      <c r="T11" s="37" t="s">
        <v>88</v>
      </c>
      <c r="U11" s="38">
        <f>IFERROR(D24*100/D6,0)</f>
        <v>0</v>
      </c>
    </row>
    <row r="12" spans="1:21" ht="54" x14ac:dyDescent="0.2">
      <c r="A12" s="9" t="s">
        <v>13</v>
      </c>
      <c r="B12" s="20" t="s">
        <v>66</v>
      </c>
      <c r="C12" s="11">
        <v>101</v>
      </c>
      <c r="D12" s="2">
        <f t="shared" si="5"/>
        <v>0</v>
      </c>
      <c r="E12" s="2"/>
      <c r="F12" s="2"/>
      <c r="G12" s="2"/>
      <c r="H12" s="2"/>
      <c r="I12" s="2"/>
      <c r="J12" s="2"/>
      <c r="K12" s="2"/>
      <c r="L12" s="2">
        <f t="shared" si="3"/>
        <v>0</v>
      </c>
      <c r="M12" s="2"/>
      <c r="N12" s="2"/>
      <c r="O12" s="2"/>
      <c r="P12" s="2"/>
      <c r="Q12" s="98"/>
      <c r="R12" s="98"/>
      <c r="T12" s="36"/>
      <c r="U12" s="36"/>
    </row>
    <row r="13" spans="1:21" ht="36" x14ac:dyDescent="0.2">
      <c r="A13" s="9" t="s">
        <v>113</v>
      </c>
      <c r="B13" s="20" t="s">
        <v>67</v>
      </c>
      <c r="C13" s="11">
        <v>102</v>
      </c>
      <c r="D13" s="5">
        <f t="shared" si="5"/>
        <v>0</v>
      </c>
      <c r="E13" s="5"/>
      <c r="F13" s="5"/>
      <c r="G13" s="5"/>
      <c r="H13" s="5"/>
      <c r="I13" s="5"/>
      <c r="J13" s="5"/>
      <c r="K13" s="5"/>
      <c r="L13" s="5">
        <f t="shared" si="3"/>
        <v>0</v>
      </c>
      <c r="M13" s="5"/>
      <c r="N13" s="5"/>
      <c r="O13" s="5"/>
      <c r="P13" s="5"/>
      <c r="Q13" s="98"/>
      <c r="R13" s="98"/>
      <c r="T13" s="36"/>
      <c r="U13" s="36"/>
    </row>
    <row r="14" spans="1:21" ht="18.75" x14ac:dyDescent="0.2">
      <c r="A14" s="9" t="s">
        <v>15</v>
      </c>
      <c r="B14" s="20" t="s">
        <v>68</v>
      </c>
      <c r="C14" s="11">
        <v>103</v>
      </c>
      <c r="D14" s="2">
        <f t="shared" si="5"/>
        <v>0</v>
      </c>
      <c r="E14" s="2"/>
      <c r="F14" s="2"/>
      <c r="G14" s="2"/>
      <c r="H14" s="2"/>
      <c r="I14" s="2"/>
      <c r="J14" s="2"/>
      <c r="K14" s="2"/>
      <c r="L14" s="2">
        <f t="shared" si="3"/>
        <v>0</v>
      </c>
      <c r="M14" s="2"/>
      <c r="N14" s="2"/>
      <c r="O14" s="2"/>
      <c r="P14" s="2"/>
      <c r="Q14" s="98"/>
      <c r="R14" s="98"/>
    </row>
    <row r="15" spans="1:21" ht="36" x14ac:dyDescent="0.2">
      <c r="A15" s="9" t="s">
        <v>59</v>
      </c>
      <c r="B15" s="10">
        <v>10</v>
      </c>
      <c r="C15" s="11">
        <v>104</v>
      </c>
      <c r="D15" s="5">
        <f t="shared" si="5"/>
        <v>0</v>
      </c>
      <c r="E15" s="5"/>
      <c r="F15" s="5"/>
      <c r="G15" s="5"/>
      <c r="H15" s="5"/>
      <c r="I15" s="5"/>
      <c r="J15" s="5"/>
      <c r="K15" s="5"/>
      <c r="L15" s="5">
        <f t="shared" si="3"/>
        <v>0</v>
      </c>
      <c r="M15" s="5"/>
      <c r="N15" s="5"/>
      <c r="O15" s="5"/>
      <c r="P15" s="5"/>
      <c r="Q15" s="98"/>
      <c r="R15" s="98"/>
    </row>
    <row r="16" spans="1:21" ht="36" x14ac:dyDescent="0.2">
      <c r="A16" s="9" t="s">
        <v>16</v>
      </c>
      <c r="B16" s="10">
        <v>11</v>
      </c>
      <c r="C16" s="11">
        <v>105</v>
      </c>
      <c r="D16" s="2">
        <f t="shared" si="5"/>
        <v>0</v>
      </c>
      <c r="E16" s="2"/>
      <c r="F16" s="2"/>
      <c r="G16" s="2"/>
      <c r="H16" s="2"/>
      <c r="I16" s="2"/>
      <c r="J16" s="2"/>
      <c r="K16" s="2"/>
      <c r="L16" s="2">
        <f t="shared" si="3"/>
        <v>0</v>
      </c>
      <c r="M16" s="2"/>
      <c r="N16" s="2"/>
      <c r="O16" s="2"/>
      <c r="P16" s="2"/>
      <c r="Q16" s="98"/>
      <c r="R16" s="98"/>
    </row>
    <row r="17" spans="1:18" ht="18.75" x14ac:dyDescent="0.2">
      <c r="A17" s="9" t="s">
        <v>4</v>
      </c>
      <c r="B17" s="10">
        <v>12</v>
      </c>
      <c r="C17" s="11">
        <v>109</v>
      </c>
      <c r="D17" s="5">
        <f t="shared" si="5"/>
        <v>0</v>
      </c>
      <c r="E17" s="5"/>
      <c r="F17" s="5"/>
      <c r="G17" s="5"/>
      <c r="H17" s="5"/>
      <c r="I17" s="5"/>
      <c r="J17" s="5"/>
      <c r="K17" s="5"/>
      <c r="L17" s="5">
        <f t="shared" si="3"/>
        <v>0</v>
      </c>
      <c r="M17" s="5"/>
      <c r="N17" s="5"/>
      <c r="O17" s="5"/>
      <c r="P17" s="5"/>
      <c r="Q17" s="98"/>
      <c r="R17" s="98"/>
    </row>
    <row r="18" spans="1:18" ht="36" x14ac:dyDescent="0.2">
      <c r="A18" s="9" t="s">
        <v>17</v>
      </c>
      <c r="B18" s="10">
        <v>13</v>
      </c>
      <c r="C18" s="11">
        <v>110</v>
      </c>
      <c r="D18" s="2">
        <f t="shared" si="5"/>
        <v>0</v>
      </c>
      <c r="E18" s="2"/>
      <c r="F18" s="2"/>
      <c r="G18" s="2"/>
      <c r="H18" s="2"/>
      <c r="I18" s="2"/>
      <c r="J18" s="2"/>
      <c r="K18" s="2"/>
      <c r="L18" s="2">
        <f t="shared" si="3"/>
        <v>0</v>
      </c>
      <c r="M18" s="2"/>
      <c r="N18" s="2"/>
      <c r="O18" s="2"/>
      <c r="P18" s="2"/>
      <c r="Q18" s="98"/>
      <c r="R18" s="98"/>
    </row>
    <row r="19" spans="1:18" ht="36" x14ac:dyDescent="0.2">
      <c r="A19" s="9" t="s">
        <v>18</v>
      </c>
      <c r="B19" s="10">
        <v>14</v>
      </c>
      <c r="C19" s="11">
        <v>112</v>
      </c>
      <c r="D19" s="5">
        <f t="shared" si="5"/>
        <v>0</v>
      </c>
      <c r="E19" s="5"/>
      <c r="F19" s="5"/>
      <c r="G19" s="5"/>
      <c r="H19" s="5"/>
      <c r="I19" s="5"/>
      <c r="J19" s="5"/>
      <c r="K19" s="5"/>
      <c r="L19" s="5">
        <f t="shared" si="3"/>
        <v>0</v>
      </c>
      <c r="M19" s="5"/>
      <c r="N19" s="5"/>
      <c r="O19" s="5"/>
      <c r="P19" s="5"/>
      <c r="Q19" s="98"/>
      <c r="R19" s="98"/>
    </row>
    <row r="20" spans="1:18" ht="36" x14ac:dyDescent="0.2">
      <c r="A20" s="12" t="s">
        <v>19</v>
      </c>
      <c r="B20" s="10">
        <v>15</v>
      </c>
      <c r="C20" s="11">
        <v>113</v>
      </c>
      <c r="D20" s="2">
        <f t="shared" si="5"/>
        <v>0</v>
      </c>
      <c r="E20" s="2">
        <f>SUM(E21:E23)</f>
        <v>0</v>
      </c>
      <c r="F20" s="2">
        <f t="shared" ref="F20:K20" si="7">SUM(F21:F23)</f>
        <v>0</v>
      </c>
      <c r="G20" s="2">
        <f t="shared" si="7"/>
        <v>0</v>
      </c>
      <c r="H20" s="2">
        <f t="shared" si="7"/>
        <v>0</v>
      </c>
      <c r="I20" s="2">
        <f t="shared" si="7"/>
        <v>0</v>
      </c>
      <c r="J20" s="2">
        <f t="shared" si="7"/>
        <v>0</v>
      </c>
      <c r="K20" s="2">
        <f t="shared" si="7"/>
        <v>0</v>
      </c>
      <c r="L20" s="2">
        <f t="shared" si="3"/>
        <v>0</v>
      </c>
      <c r="M20" s="2">
        <f t="shared" ref="M20:P20" si="8">SUM(M21:M23)</f>
        <v>0</v>
      </c>
      <c r="N20" s="2">
        <f t="shared" si="8"/>
        <v>0</v>
      </c>
      <c r="O20" s="2">
        <f t="shared" si="8"/>
        <v>0</v>
      </c>
      <c r="P20" s="2">
        <f t="shared" si="8"/>
        <v>0</v>
      </c>
      <c r="Q20" s="98"/>
      <c r="R20" s="98"/>
    </row>
    <row r="21" spans="1:18" ht="36" x14ac:dyDescent="0.2">
      <c r="A21" s="9" t="s">
        <v>20</v>
      </c>
      <c r="B21" s="10">
        <v>16</v>
      </c>
      <c r="C21" s="11">
        <v>114</v>
      </c>
      <c r="D21" s="5">
        <f t="shared" si="5"/>
        <v>0</v>
      </c>
      <c r="E21" s="5"/>
      <c r="F21" s="5"/>
      <c r="G21" s="5"/>
      <c r="H21" s="5"/>
      <c r="I21" s="5"/>
      <c r="J21" s="5"/>
      <c r="K21" s="5"/>
      <c r="L21" s="5">
        <f t="shared" si="3"/>
        <v>0</v>
      </c>
      <c r="M21" s="5"/>
      <c r="N21" s="5"/>
      <c r="O21" s="5"/>
      <c r="P21" s="5"/>
      <c r="Q21" s="98"/>
      <c r="R21" s="98"/>
    </row>
    <row r="22" spans="1:18" ht="72" x14ac:dyDescent="0.2">
      <c r="A22" s="9" t="s">
        <v>21</v>
      </c>
      <c r="B22" s="10">
        <v>17</v>
      </c>
      <c r="C22" s="11">
        <v>116</v>
      </c>
      <c r="D22" s="2">
        <f t="shared" si="5"/>
        <v>0</v>
      </c>
      <c r="E22" s="2"/>
      <c r="F22" s="2"/>
      <c r="G22" s="2"/>
      <c r="H22" s="2"/>
      <c r="I22" s="2"/>
      <c r="J22" s="2"/>
      <c r="K22" s="2"/>
      <c r="L22" s="2">
        <f t="shared" si="3"/>
        <v>0</v>
      </c>
      <c r="M22" s="2"/>
      <c r="N22" s="2"/>
      <c r="O22" s="2"/>
      <c r="P22" s="2"/>
      <c r="Q22" s="98"/>
      <c r="R22" s="98"/>
    </row>
    <row r="23" spans="1:18" ht="36" x14ac:dyDescent="0.2">
      <c r="A23" s="9" t="s">
        <v>22</v>
      </c>
      <c r="B23" s="10">
        <v>18</v>
      </c>
      <c r="C23" s="11">
        <v>117</v>
      </c>
      <c r="D23" s="5">
        <f t="shared" si="5"/>
        <v>0</v>
      </c>
      <c r="E23" s="5"/>
      <c r="F23" s="5"/>
      <c r="G23" s="5"/>
      <c r="H23" s="5"/>
      <c r="I23" s="5"/>
      <c r="J23" s="5"/>
      <c r="K23" s="5"/>
      <c r="L23" s="5">
        <f t="shared" si="3"/>
        <v>0</v>
      </c>
      <c r="M23" s="5"/>
      <c r="N23" s="5"/>
      <c r="O23" s="5"/>
      <c r="P23" s="5"/>
      <c r="Q23" s="98"/>
      <c r="R23" s="98"/>
    </row>
    <row r="24" spans="1:18" ht="18.75" x14ac:dyDescent="0.2">
      <c r="A24" s="9" t="s">
        <v>88</v>
      </c>
      <c r="B24" s="10">
        <v>19</v>
      </c>
      <c r="C24" s="11">
        <v>118</v>
      </c>
      <c r="D24" s="2">
        <f t="shared" si="5"/>
        <v>0</v>
      </c>
      <c r="E24" s="2"/>
      <c r="F24" s="2"/>
      <c r="G24" s="2"/>
      <c r="H24" s="2"/>
      <c r="I24" s="2"/>
      <c r="J24" s="2"/>
      <c r="K24" s="2"/>
      <c r="L24" s="2">
        <f t="shared" si="3"/>
        <v>0</v>
      </c>
      <c r="M24" s="2"/>
      <c r="N24" s="2"/>
      <c r="O24" s="2"/>
      <c r="P24" s="2"/>
      <c r="Q24" s="98"/>
      <c r="R24" s="98"/>
    </row>
    <row r="25" spans="1:18" ht="54" x14ac:dyDescent="0.2">
      <c r="A25" s="13" t="s">
        <v>29</v>
      </c>
      <c r="B25" s="6">
        <v>20</v>
      </c>
      <c r="C25" s="7">
        <v>120</v>
      </c>
      <c r="D25" s="8">
        <f t="shared" si="5"/>
        <v>0</v>
      </c>
      <c r="E25" s="8">
        <f>SUM(E26:E27)</f>
        <v>0</v>
      </c>
      <c r="F25" s="8">
        <f t="shared" ref="F25:K25" si="9">SUM(F26:F27)</f>
        <v>0</v>
      </c>
      <c r="G25" s="8">
        <f t="shared" si="9"/>
        <v>0</v>
      </c>
      <c r="H25" s="8">
        <f t="shared" si="9"/>
        <v>0</v>
      </c>
      <c r="I25" s="8">
        <f t="shared" si="9"/>
        <v>0</v>
      </c>
      <c r="J25" s="8">
        <f t="shared" si="9"/>
        <v>0</v>
      </c>
      <c r="K25" s="8">
        <f t="shared" si="9"/>
        <v>0</v>
      </c>
      <c r="L25" s="8">
        <f t="shared" si="3"/>
        <v>0</v>
      </c>
      <c r="M25" s="8">
        <f t="shared" ref="M25:P25" si="10">SUM(M26:M27)</f>
        <v>0</v>
      </c>
      <c r="N25" s="8">
        <f t="shared" si="10"/>
        <v>0</v>
      </c>
      <c r="O25" s="8">
        <f t="shared" si="10"/>
        <v>0</v>
      </c>
      <c r="P25" s="8">
        <f t="shared" si="10"/>
        <v>0</v>
      </c>
      <c r="Q25" s="98"/>
      <c r="R25" s="98"/>
    </row>
    <row r="26" spans="1:18" ht="72" x14ac:dyDescent="0.2">
      <c r="A26" s="9" t="s">
        <v>23</v>
      </c>
      <c r="B26" s="10">
        <v>21</v>
      </c>
      <c r="C26" s="11">
        <v>121</v>
      </c>
      <c r="D26" s="2">
        <f t="shared" si="5"/>
        <v>0</v>
      </c>
      <c r="E26" s="2"/>
      <c r="F26" s="2"/>
      <c r="G26" s="2"/>
      <c r="H26" s="2"/>
      <c r="I26" s="2"/>
      <c r="J26" s="2"/>
      <c r="K26" s="2"/>
      <c r="L26" s="2">
        <f t="shared" si="3"/>
        <v>0</v>
      </c>
      <c r="M26" s="2"/>
      <c r="N26" s="2"/>
      <c r="O26" s="2"/>
      <c r="P26" s="2"/>
      <c r="Q26" s="98"/>
      <c r="R26" s="98"/>
    </row>
    <row r="27" spans="1:18" ht="36" x14ac:dyDescent="0.2">
      <c r="A27" s="9" t="s">
        <v>24</v>
      </c>
      <c r="B27" s="10">
        <v>22</v>
      </c>
      <c r="C27" s="11">
        <v>124</v>
      </c>
      <c r="D27" s="5">
        <f t="shared" si="5"/>
        <v>0</v>
      </c>
      <c r="E27" s="5"/>
      <c r="F27" s="5"/>
      <c r="G27" s="5"/>
      <c r="H27" s="5"/>
      <c r="I27" s="5"/>
      <c r="J27" s="5"/>
      <c r="K27" s="5"/>
      <c r="L27" s="5">
        <f t="shared" si="3"/>
        <v>0</v>
      </c>
      <c r="M27" s="5"/>
      <c r="N27" s="5"/>
      <c r="O27" s="5"/>
      <c r="P27" s="5"/>
      <c r="Q27" s="98"/>
      <c r="R27" s="98"/>
    </row>
    <row r="28" spans="1:18" ht="54" x14ac:dyDescent="0.2">
      <c r="A28" s="9" t="s">
        <v>25</v>
      </c>
      <c r="B28" s="10">
        <v>23</v>
      </c>
      <c r="C28" s="11">
        <v>125</v>
      </c>
      <c r="D28" s="2">
        <f t="shared" si="5"/>
        <v>0</v>
      </c>
      <c r="E28" s="2"/>
      <c r="F28" s="2"/>
      <c r="G28" s="2"/>
      <c r="H28" s="2"/>
      <c r="I28" s="2"/>
      <c r="J28" s="2"/>
      <c r="K28" s="2"/>
      <c r="L28" s="2">
        <f t="shared" si="3"/>
        <v>0</v>
      </c>
      <c r="M28" s="2"/>
      <c r="N28" s="2"/>
      <c r="O28" s="2"/>
      <c r="P28" s="2"/>
      <c r="Q28" s="98"/>
      <c r="R28" s="98"/>
    </row>
    <row r="29" spans="1:18" ht="36" x14ac:dyDescent="0.2">
      <c r="A29" s="13" t="s">
        <v>26</v>
      </c>
      <c r="B29" s="6">
        <v>24</v>
      </c>
      <c r="C29" s="7">
        <v>200</v>
      </c>
      <c r="D29" s="8">
        <f t="shared" si="5"/>
        <v>0</v>
      </c>
      <c r="E29" s="8"/>
      <c r="F29" s="8"/>
      <c r="G29" s="8"/>
      <c r="H29" s="8"/>
      <c r="I29" s="8"/>
      <c r="J29" s="8"/>
      <c r="K29" s="8"/>
      <c r="L29" s="8">
        <f t="shared" si="3"/>
        <v>0</v>
      </c>
      <c r="M29" s="8"/>
      <c r="N29" s="8"/>
      <c r="O29" s="8"/>
      <c r="P29" s="8"/>
      <c r="Q29" s="98"/>
      <c r="R29" s="98"/>
    </row>
    <row r="30" spans="1:18" ht="37.5" customHeight="1" x14ac:dyDescent="0.2">
      <c r="A30" s="13" t="s">
        <v>30</v>
      </c>
      <c r="B30" s="6">
        <v>25</v>
      </c>
      <c r="C30" s="7">
        <v>300</v>
      </c>
      <c r="D30" s="2">
        <f t="shared" si="5"/>
        <v>0</v>
      </c>
      <c r="E30" s="2">
        <f t="shared" ref="E30:K30" si="11">SUM(E6,E29)</f>
        <v>0</v>
      </c>
      <c r="F30" s="2">
        <f t="shared" si="11"/>
        <v>0</v>
      </c>
      <c r="G30" s="2">
        <f t="shared" si="11"/>
        <v>0</v>
      </c>
      <c r="H30" s="2">
        <f t="shared" si="11"/>
        <v>0</v>
      </c>
      <c r="I30" s="2">
        <f t="shared" si="11"/>
        <v>0</v>
      </c>
      <c r="J30" s="2">
        <f t="shared" si="11"/>
        <v>0</v>
      </c>
      <c r="K30" s="2">
        <f t="shared" si="11"/>
        <v>0</v>
      </c>
      <c r="L30" s="2">
        <f t="shared" si="3"/>
        <v>0</v>
      </c>
      <c r="M30" s="2">
        <f>SUM(M6,M29)</f>
        <v>0</v>
      </c>
      <c r="N30" s="2">
        <f>SUM(N6,N29)</f>
        <v>0</v>
      </c>
      <c r="O30" s="2">
        <f>SUM(O6,O29)</f>
        <v>0</v>
      </c>
      <c r="P30" s="2">
        <f>SUM(P6,P29)</f>
        <v>0</v>
      </c>
      <c r="Q30" s="98">
        <f>Q6+Q7+Q8+Q9+Q10+Q11+Q12+Q13+Q14+Q15+Q16+Q17+Q18+Q19+Q20+Q21+Q22+Q23+Q24+Q25+Q26+Q27+Q28</f>
        <v>0</v>
      </c>
      <c r="R30" s="98">
        <f>R6+R7+R8+R9+R10+R11+R12+R13+R14+R15+R16+R17+R18+R19+R20+R21+R22+R23+R24+R25+R26+R27+R28</f>
        <v>0</v>
      </c>
    </row>
    <row r="32" spans="1:18" ht="37.5" customHeight="1" x14ac:dyDescent="0.2">
      <c r="A32" s="118" t="s">
        <v>89</v>
      </c>
      <c r="B32" s="119"/>
      <c r="C32" s="39" t="s">
        <v>90</v>
      </c>
      <c r="D32" s="2"/>
    </row>
    <row r="33" spans="1:4" ht="18.75" x14ac:dyDescent="0.2">
      <c r="A33" s="118" t="s">
        <v>91</v>
      </c>
      <c r="B33" s="119"/>
      <c r="C33" s="39" t="s">
        <v>90</v>
      </c>
      <c r="D33" s="2"/>
    </row>
    <row r="34" spans="1:4" x14ac:dyDescent="0.2">
      <c r="A34" s="40"/>
      <c r="B34" s="40"/>
      <c r="C34" s="40"/>
      <c r="D34" s="40"/>
    </row>
    <row r="35" spans="1:4" ht="18.75" customHeight="1" x14ac:dyDescent="0.2">
      <c r="A35" s="118" t="s">
        <v>92</v>
      </c>
      <c r="B35" s="119"/>
      <c r="C35" s="39" t="s">
        <v>90</v>
      </c>
      <c r="D35" s="2"/>
    </row>
    <row r="36" spans="1:4" ht="18.75" customHeight="1" x14ac:dyDescent="0.2">
      <c r="A36" s="118" t="s">
        <v>93</v>
      </c>
      <c r="B36" s="119"/>
      <c r="C36" s="39" t="s">
        <v>90</v>
      </c>
      <c r="D36" s="2"/>
    </row>
  </sheetData>
  <mergeCells count="25">
    <mergeCell ref="Q1:Q4"/>
    <mergeCell ref="R1:R4"/>
    <mergeCell ref="A32:B32"/>
    <mergeCell ref="A33:B33"/>
    <mergeCell ref="A35:B35"/>
    <mergeCell ref="E1:H1"/>
    <mergeCell ref="H3:H4"/>
    <mergeCell ref="M3:N3"/>
    <mergeCell ref="O3:P3"/>
    <mergeCell ref="J1:J4"/>
    <mergeCell ref="K1:P1"/>
    <mergeCell ref="E2:F2"/>
    <mergeCell ref="G2:H2"/>
    <mergeCell ref="K2:K4"/>
    <mergeCell ref="L2:L4"/>
    <mergeCell ref="M2:P2"/>
    <mergeCell ref="E3:E4"/>
    <mergeCell ref="F3:F4"/>
    <mergeCell ref="G3:G4"/>
    <mergeCell ref="I1:I4"/>
    <mergeCell ref="A36:B36"/>
    <mergeCell ref="A1:A4"/>
    <mergeCell ref="B1:B4"/>
    <mergeCell ref="C1:C4"/>
    <mergeCell ref="D1:D4"/>
  </mergeCells>
  <conditionalFormatting sqref="D6:R30">
    <cfRule type="expression" dxfId="23" priority="3">
      <formula>_xlfn.ISFORMULA(D6)</formula>
    </cfRule>
  </conditionalFormatting>
  <printOptions horizontalCentered="1"/>
  <pageMargins left="0.39370078740157483" right="0.39370078740157483" top="0.9055118110236221" bottom="0.47244094488188981" header="0.19685039370078741" footer="0.31496062992125984"/>
  <pageSetup paperSize="9" scale="58" fitToHeight="2" orientation="landscape" r:id="rId1"/>
  <headerFooter differentFirst="1">
    <oddHeader>&amp;R&amp;8&amp;P стр. из &amp;N</oddHeader>
    <oddFooter>&amp;L&amp;8&amp;D
&amp;R&amp;8&amp;Z&amp;F  Наименование листа:"&amp;A"</oddFooter>
    <firstHeader xml:space="preserve">&amp;L
______________________________ район&amp;C&amp;"Segoe UI,обычный"&amp;18
&amp;"Segoe UI,полужирный"Сведения о результатах обследования на антитела к ВИЧ за&amp;R&amp;"Segoe UI,обычный"&amp;12форма №4 - месячная, годовая
</firstHeader>
    <firstFooter>&amp;L&amp;8&amp;D
&amp;P стр. из &amp;N&amp;R&amp;8&amp;Z&amp;F  Наименование листа:"&amp;A"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4">
    <pageSetUpPr fitToPage="1"/>
  </sheetPr>
  <dimension ref="A1:U36"/>
  <sheetViews>
    <sheetView topLeftCell="A19" zoomScale="75" zoomScaleNormal="75" workbookViewId="0">
      <selection activeCell="Q1" sqref="Q1:R30"/>
    </sheetView>
  </sheetViews>
  <sheetFormatPr defaultRowHeight="12.75" x14ac:dyDescent="0.2"/>
  <cols>
    <col min="1" max="1" width="62.28515625" customWidth="1"/>
    <col min="2" max="2" width="3.85546875" bestFit="1" customWidth="1"/>
    <col min="3" max="3" width="8.42578125" bestFit="1" customWidth="1"/>
    <col min="4" max="4" width="15.85546875" customWidth="1"/>
    <col min="5" max="6" width="13" customWidth="1"/>
    <col min="7" max="7" width="7.7109375" bestFit="1" customWidth="1"/>
    <col min="8" max="8" width="14.42578125" customWidth="1"/>
    <col min="9" max="9" width="15.5703125" bestFit="1" customWidth="1"/>
    <col min="10" max="10" width="19.85546875" bestFit="1" customWidth="1"/>
    <col min="11" max="12" width="10.42578125" customWidth="1"/>
    <col min="13" max="14" width="13.140625" customWidth="1"/>
    <col min="15" max="15" width="7.7109375" bestFit="1" customWidth="1"/>
    <col min="16" max="16" width="15" bestFit="1" customWidth="1"/>
    <col min="17" max="18" width="15" customWidth="1"/>
    <col min="20" max="20" width="42.85546875" customWidth="1"/>
    <col min="21" max="21" width="12.42578125" bestFit="1" customWidth="1"/>
  </cols>
  <sheetData>
    <row r="1" spans="1:21" ht="36" customHeight="1" x14ac:dyDescent="0.2">
      <c r="A1" s="115" t="s">
        <v>5</v>
      </c>
      <c r="B1" s="120" t="s">
        <v>55</v>
      </c>
      <c r="C1" s="120" t="s">
        <v>0</v>
      </c>
      <c r="D1" s="115" t="s">
        <v>36</v>
      </c>
      <c r="E1" s="115" t="s">
        <v>1</v>
      </c>
      <c r="F1" s="115"/>
      <c r="G1" s="115"/>
      <c r="H1" s="115"/>
      <c r="I1" s="115" t="s">
        <v>38</v>
      </c>
      <c r="J1" s="115" t="s">
        <v>39</v>
      </c>
      <c r="K1" s="115" t="s">
        <v>35</v>
      </c>
      <c r="L1" s="115"/>
      <c r="M1" s="115"/>
      <c r="N1" s="115"/>
      <c r="O1" s="115"/>
      <c r="P1" s="115"/>
      <c r="Q1" s="121" t="s">
        <v>182</v>
      </c>
      <c r="R1" s="121" t="s">
        <v>183</v>
      </c>
      <c r="T1" s="36"/>
      <c r="U1" s="36"/>
    </row>
    <row r="2" spans="1:21" ht="18.75" x14ac:dyDescent="0.2">
      <c r="A2" s="115"/>
      <c r="B2" s="120"/>
      <c r="C2" s="120"/>
      <c r="D2" s="115"/>
      <c r="E2" s="115" t="s">
        <v>2</v>
      </c>
      <c r="F2" s="115"/>
      <c r="G2" s="115" t="s">
        <v>3</v>
      </c>
      <c r="H2" s="115"/>
      <c r="I2" s="115"/>
      <c r="J2" s="115"/>
      <c r="K2" s="115" t="s">
        <v>7</v>
      </c>
      <c r="L2" s="115" t="s">
        <v>52</v>
      </c>
      <c r="M2" s="115" t="s">
        <v>53</v>
      </c>
      <c r="N2" s="115"/>
      <c r="O2" s="115"/>
      <c r="P2" s="115"/>
      <c r="Q2" s="122"/>
      <c r="R2" s="122"/>
      <c r="T2" s="36"/>
      <c r="U2" s="36"/>
    </row>
    <row r="3" spans="1:21" ht="21" customHeight="1" x14ac:dyDescent="0.2">
      <c r="A3" s="115"/>
      <c r="B3" s="120"/>
      <c r="C3" s="120"/>
      <c r="D3" s="115"/>
      <c r="E3" s="115" t="s">
        <v>8</v>
      </c>
      <c r="F3" s="115" t="s">
        <v>9</v>
      </c>
      <c r="G3" s="116" t="s">
        <v>37</v>
      </c>
      <c r="H3" s="116" t="s">
        <v>54</v>
      </c>
      <c r="I3" s="115"/>
      <c r="J3" s="115"/>
      <c r="K3" s="115"/>
      <c r="L3" s="115"/>
      <c r="M3" s="115" t="s">
        <v>2</v>
      </c>
      <c r="N3" s="115"/>
      <c r="O3" s="115" t="s">
        <v>3</v>
      </c>
      <c r="P3" s="115"/>
      <c r="Q3" s="122"/>
      <c r="R3" s="122"/>
      <c r="T3" s="36"/>
      <c r="U3" s="36"/>
    </row>
    <row r="4" spans="1:21" ht="37.5" x14ac:dyDescent="0.2">
      <c r="A4" s="115"/>
      <c r="B4" s="120"/>
      <c r="C4" s="120"/>
      <c r="D4" s="115"/>
      <c r="E4" s="115"/>
      <c r="F4" s="115"/>
      <c r="G4" s="117"/>
      <c r="H4" s="117"/>
      <c r="I4" s="115"/>
      <c r="J4" s="115"/>
      <c r="K4" s="115"/>
      <c r="L4" s="115"/>
      <c r="M4" s="4" t="s">
        <v>8</v>
      </c>
      <c r="N4" s="4" t="s">
        <v>9</v>
      </c>
      <c r="O4" s="4" t="s">
        <v>37</v>
      </c>
      <c r="P4" s="4" t="s">
        <v>54</v>
      </c>
      <c r="Q4" s="123"/>
      <c r="R4" s="123"/>
      <c r="T4" s="36"/>
      <c r="U4" s="36"/>
    </row>
    <row r="5" spans="1:21" ht="9" customHeight="1" x14ac:dyDescent="0.2">
      <c r="A5" s="16" t="s">
        <v>31</v>
      </c>
      <c r="B5" s="17" t="s">
        <v>32</v>
      </c>
      <c r="C5" s="16" t="s">
        <v>33</v>
      </c>
      <c r="D5" s="16" t="s">
        <v>34</v>
      </c>
      <c r="E5" s="16" t="s">
        <v>40</v>
      </c>
      <c r="F5" s="16" t="s">
        <v>41</v>
      </c>
      <c r="G5" s="16" t="s">
        <v>42</v>
      </c>
      <c r="H5" s="16" t="s">
        <v>43</v>
      </c>
      <c r="I5" s="16" t="s">
        <v>44</v>
      </c>
      <c r="J5" s="16" t="s">
        <v>45</v>
      </c>
      <c r="K5" s="16" t="s">
        <v>46</v>
      </c>
      <c r="L5" s="16" t="s">
        <v>47</v>
      </c>
      <c r="M5" s="16" t="s">
        <v>48</v>
      </c>
      <c r="N5" s="16" t="s">
        <v>49</v>
      </c>
      <c r="O5" s="16" t="s">
        <v>50</v>
      </c>
      <c r="P5" s="16" t="s">
        <v>51</v>
      </c>
      <c r="Q5" s="97"/>
      <c r="R5" s="97"/>
      <c r="T5" s="36"/>
      <c r="U5" s="36"/>
    </row>
    <row r="6" spans="1:21" ht="36" x14ac:dyDescent="0.2">
      <c r="A6" s="13" t="s">
        <v>27</v>
      </c>
      <c r="B6" s="19" t="s">
        <v>60</v>
      </c>
      <c r="C6" s="7">
        <v>100</v>
      </c>
      <c r="D6" s="8">
        <f>SUM(E6:H6)</f>
        <v>0</v>
      </c>
      <c r="E6" s="8">
        <f>E7+E11</f>
        <v>0</v>
      </c>
      <c r="F6" s="8">
        <f t="shared" ref="F6:K6" si="0">F7+F11</f>
        <v>0</v>
      </c>
      <c r="G6" s="8">
        <f t="shared" si="0"/>
        <v>0</v>
      </c>
      <c r="H6" s="8">
        <f t="shared" si="0"/>
        <v>0</v>
      </c>
      <c r="I6" s="8">
        <f t="shared" si="0"/>
        <v>0</v>
      </c>
      <c r="J6" s="8">
        <f t="shared" si="0"/>
        <v>0</v>
      </c>
      <c r="K6" s="8">
        <f t="shared" si="0"/>
        <v>0</v>
      </c>
      <c r="L6" s="8">
        <f>SUM(M6:P6)</f>
        <v>0</v>
      </c>
      <c r="M6" s="8">
        <f t="shared" ref="M6:P6" si="1">M7+M11</f>
        <v>0</v>
      </c>
      <c r="N6" s="8">
        <f t="shared" si="1"/>
        <v>0</v>
      </c>
      <c r="O6" s="8">
        <f t="shared" si="1"/>
        <v>0</v>
      </c>
      <c r="P6" s="8">
        <f t="shared" si="1"/>
        <v>0</v>
      </c>
      <c r="Q6" s="98"/>
      <c r="R6" s="98"/>
      <c r="T6" s="37" t="s">
        <v>121</v>
      </c>
      <c r="U6" s="38" t="e">
        <f>D6*100/Население!B2</f>
        <v>#DIV/0!</v>
      </c>
    </row>
    <row r="7" spans="1:21" ht="36" x14ac:dyDescent="0.2">
      <c r="A7" s="13" t="s">
        <v>10</v>
      </c>
      <c r="B7" s="19" t="s">
        <v>61</v>
      </c>
      <c r="C7" s="7">
        <v>119</v>
      </c>
      <c r="D7" s="8">
        <f>SUM(E7:H7)</f>
        <v>0</v>
      </c>
      <c r="E7" s="8">
        <f>SUM(E8:E10)</f>
        <v>0</v>
      </c>
      <c r="F7" s="8">
        <f t="shared" ref="F7:K7" si="2">SUM(F8:F10)</f>
        <v>0</v>
      </c>
      <c r="G7" s="8">
        <f t="shared" si="2"/>
        <v>0</v>
      </c>
      <c r="H7" s="8">
        <f t="shared" si="2"/>
        <v>0</v>
      </c>
      <c r="I7" s="8">
        <f t="shared" si="2"/>
        <v>0</v>
      </c>
      <c r="J7" s="8">
        <f t="shared" si="2"/>
        <v>0</v>
      </c>
      <c r="K7" s="8">
        <f t="shared" si="2"/>
        <v>0</v>
      </c>
      <c r="L7" s="8">
        <f t="shared" ref="L7:L30" si="3">SUM(M7:P7)</f>
        <v>0</v>
      </c>
      <c r="M7" s="8">
        <f t="shared" ref="M7:P7" si="4">SUM(M8:M10)</f>
        <v>0</v>
      </c>
      <c r="N7" s="8">
        <f t="shared" si="4"/>
        <v>0</v>
      </c>
      <c r="O7" s="8">
        <f t="shared" si="4"/>
        <v>0</v>
      </c>
      <c r="P7" s="8">
        <f t="shared" si="4"/>
        <v>0</v>
      </c>
      <c r="Q7" s="98"/>
      <c r="R7" s="98"/>
      <c r="T7" s="37" t="s">
        <v>120</v>
      </c>
      <c r="U7" s="38">
        <f>IFERROR(D20*100/$D$6,0)</f>
        <v>0</v>
      </c>
    </row>
    <row r="8" spans="1:21" ht="38.25" x14ac:dyDescent="0.2">
      <c r="A8" s="9" t="s">
        <v>6</v>
      </c>
      <c r="B8" s="20" t="s">
        <v>62</v>
      </c>
      <c r="C8" s="11">
        <v>108</v>
      </c>
      <c r="D8" s="2">
        <f t="shared" ref="D8:D30" si="5">SUM(E8:H8)</f>
        <v>0</v>
      </c>
      <c r="E8" s="2"/>
      <c r="F8" s="2"/>
      <c r="G8" s="2"/>
      <c r="H8" s="2"/>
      <c r="I8" s="2"/>
      <c r="J8" s="2"/>
      <c r="K8" s="2"/>
      <c r="L8" s="2">
        <f t="shared" si="3"/>
        <v>0</v>
      </c>
      <c r="M8" s="2"/>
      <c r="N8" s="2"/>
      <c r="O8" s="2"/>
      <c r="P8" s="2"/>
      <c r="Q8" s="98"/>
      <c r="R8" s="98"/>
      <c r="T8" s="50" t="s">
        <v>115</v>
      </c>
      <c r="U8" s="38" t="e">
        <f>D8*100/Население!B2</f>
        <v>#DIV/0!</v>
      </c>
    </row>
    <row r="9" spans="1:21" ht="54" x14ac:dyDescent="0.2">
      <c r="A9" s="9" t="s">
        <v>11</v>
      </c>
      <c r="B9" s="20" t="s">
        <v>63</v>
      </c>
      <c r="C9" s="11">
        <v>115</v>
      </c>
      <c r="D9" s="5">
        <f t="shared" si="5"/>
        <v>0</v>
      </c>
      <c r="E9" s="5"/>
      <c r="F9" s="5"/>
      <c r="G9" s="5"/>
      <c r="H9" s="5"/>
      <c r="I9" s="5"/>
      <c r="J9" s="5"/>
      <c r="K9" s="5"/>
      <c r="L9" s="5">
        <f t="shared" si="3"/>
        <v>0</v>
      </c>
      <c r="M9" s="5"/>
      <c r="N9" s="5"/>
      <c r="O9" s="5"/>
      <c r="P9" s="5"/>
      <c r="Q9" s="98"/>
      <c r="R9" s="98"/>
      <c r="T9" s="50" t="s">
        <v>116</v>
      </c>
      <c r="U9" s="38">
        <f>IFERROR(SUM(D13:D16,D19,D27,#REF!)*100/D6,0)</f>
        <v>0</v>
      </c>
    </row>
    <row r="10" spans="1:21" ht="72" x14ac:dyDescent="0.2">
      <c r="A10" s="9" t="s">
        <v>12</v>
      </c>
      <c r="B10" s="20" t="s">
        <v>64</v>
      </c>
      <c r="C10" s="11">
        <v>111</v>
      </c>
      <c r="D10" s="2">
        <f t="shared" si="5"/>
        <v>0</v>
      </c>
      <c r="E10" s="2"/>
      <c r="F10" s="2"/>
      <c r="G10" s="2"/>
      <c r="H10" s="2"/>
      <c r="I10" s="2"/>
      <c r="J10" s="2"/>
      <c r="K10" s="2"/>
      <c r="L10" s="2">
        <f t="shared" si="3"/>
        <v>0</v>
      </c>
      <c r="M10" s="2"/>
      <c r="N10" s="2"/>
      <c r="O10" s="2"/>
      <c r="P10" s="2"/>
      <c r="Q10" s="98"/>
      <c r="R10" s="98"/>
      <c r="T10" s="50" t="s">
        <v>117</v>
      </c>
      <c r="U10" s="38">
        <f>IFERROR(SUM(D13,D14,D16)*100/D6,0)</f>
        <v>0</v>
      </c>
    </row>
    <row r="11" spans="1:21" ht="36" x14ac:dyDescent="0.2">
      <c r="A11" s="13" t="s">
        <v>114</v>
      </c>
      <c r="B11" s="19" t="s">
        <v>65</v>
      </c>
      <c r="C11" s="7">
        <v>126</v>
      </c>
      <c r="D11" s="8">
        <f t="shared" si="5"/>
        <v>0</v>
      </c>
      <c r="E11" s="8">
        <f t="shared" ref="E11:K11" si="6">SUM(E12:E20,E24,E25,E28)</f>
        <v>0</v>
      </c>
      <c r="F11" s="8">
        <f t="shared" si="6"/>
        <v>0</v>
      </c>
      <c r="G11" s="8">
        <f t="shared" si="6"/>
        <v>0</v>
      </c>
      <c r="H11" s="8">
        <f t="shared" si="6"/>
        <v>0</v>
      </c>
      <c r="I11" s="8">
        <f t="shared" si="6"/>
        <v>0</v>
      </c>
      <c r="J11" s="8">
        <f t="shared" si="6"/>
        <v>0</v>
      </c>
      <c r="K11" s="8">
        <f t="shared" si="6"/>
        <v>0</v>
      </c>
      <c r="L11" s="8">
        <f t="shared" si="3"/>
        <v>0</v>
      </c>
      <c r="M11" s="8">
        <f>SUM(M12:M20,M24,M25,M28)</f>
        <v>0</v>
      </c>
      <c r="N11" s="8">
        <f>SUM(N12:N20,N24,N25,N28)</f>
        <v>0</v>
      </c>
      <c r="O11" s="8">
        <f>SUM(O12:O20,O24,O25,O28)</f>
        <v>0</v>
      </c>
      <c r="P11" s="8">
        <f>SUM(P12:P20,P24,P25,P28)</f>
        <v>0</v>
      </c>
      <c r="Q11" s="98"/>
      <c r="R11" s="98"/>
      <c r="T11" s="37" t="s">
        <v>88</v>
      </c>
      <c r="U11" s="38">
        <f>IFERROR(D24*100/D6,0)</f>
        <v>0</v>
      </c>
    </row>
    <row r="12" spans="1:21" ht="54" x14ac:dyDescent="0.2">
      <c r="A12" s="9" t="s">
        <v>13</v>
      </c>
      <c r="B12" s="20" t="s">
        <v>66</v>
      </c>
      <c r="C12" s="11">
        <v>101</v>
      </c>
      <c r="D12" s="2">
        <f t="shared" si="5"/>
        <v>0</v>
      </c>
      <c r="E12" s="2"/>
      <c r="F12" s="2"/>
      <c r="G12" s="2"/>
      <c r="H12" s="2"/>
      <c r="I12" s="2"/>
      <c r="J12" s="2"/>
      <c r="K12" s="2"/>
      <c r="L12" s="2">
        <f t="shared" si="3"/>
        <v>0</v>
      </c>
      <c r="M12" s="2"/>
      <c r="N12" s="2"/>
      <c r="O12" s="2"/>
      <c r="P12" s="2"/>
      <c r="Q12" s="98"/>
      <c r="R12" s="98"/>
      <c r="T12" s="36"/>
      <c r="U12" s="36"/>
    </row>
    <row r="13" spans="1:21" ht="36" x14ac:dyDescent="0.2">
      <c r="A13" s="9" t="s">
        <v>113</v>
      </c>
      <c r="B13" s="20" t="s">
        <v>67</v>
      </c>
      <c r="C13" s="11">
        <v>102</v>
      </c>
      <c r="D13" s="5">
        <f t="shared" si="5"/>
        <v>0</v>
      </c>
      <c r="E13" s="5"/>
      <c r="F13" s="5"/>
      <c r="G13" s="5"/>
      <c r="H13" s="5"/>
      <c r="I13" s="5"/>
      <c r="J13" s="5"/>
      <c r="K13" s="5"/>
      <c r="L13" s="5">
        <f t="shared" si="3"/>
        <v>0</v>
      </c>
      <c r="M13" s="5"/>
      <c r="N13" s="5"/>
      <c r="O13" s="5"/>
      <c r="P13" s="5"/>
      <c r="Q13" s="98"/>
      <c r="R13" s="98"/>
      <c r="T13" s="36"/>
      <c r="U13" s="36"/>
    </row>
    <row r="14" spans="1:21" ht="18.75" x14ac:dyDescent="0.2">
      <c r="A14" s="9" t="s">
        <v>15</v>
      </c>
      <c r="B14" s="20" t="s">
        <v>68</v>
      </c>
      <c r="C14" s="11">
        <v>103</v>
      </c>
      <c r="D14" s="2">
        <f t="shared" si="5"/>
        <v>0</v>
      </c>
      <c r="E14" s="2"/>
      <c r="F14" s="2"/>
      <c r="G14" s="2"/>
      <c r="H14" s="2"/>
      <c r="I14" s="2"/>
      <c r="J14" s="2"/>
      <c r="K14" s="2"/>
      <c r="L14" s="2">
        <f t="shared" si="3"/>
        <v>0</v>
      </c>
      <c r="M14" s="2"/>
      <c r="N14" s="2"/>
      <c r="O14" s="2"/>
      <c r="P14" s="2"/>
      <c r="Q14" s="98"/>
      <c r="R14" s="98"/>
    </row>
    <row r="15" spans="1:21" ht="36" x14ac:dyDescent="0.2">
      <c r="A15" s="9" t="s">
        <v>59</v>
      </c>
      <c r="B15" s="10">
        <v>10</v>
      </c>
      <c r="C15" s="11">
        <v>104</v>
      </c>
      <c r="D15" s="5">
        <f t="shared" si="5"/>
        <v>0</v>
      </c>
      <c r="E15" s="5"/>
      <c r="F15" s="5"/>
      <c r="G15" s="5"/>
      <c r="H15" s="5"/>
      <c r="I15" s="5"/>
      <c r="J15" s="5"/>
      <c r="K15" s="5"/>
      <c r="L15" s="5">
        <f t="shared" si="3"/>
        <v>0</v>
      </c>
      <c r="M15" s="5"/>
      <c r="N15" s="5"/>
      <c r="O15" s="5"/>
      <c r="P15" s="5"/>
      <c r="Q15" s="98"/>
      <c r="R15" s="98"/>
    </row>
    <row r="16" spans="1:21" ht="36" x14ac:dyDescent="0.2">
      <c r="A16" s="9" t="s">
        <v>16</v>
      </c>
      <c r="B16" s="10">
        <v>11</v>
      </c>
      <c r="C16" s="11">
        <v>105</v>
      </c>
      <c r="D16" s="2">
        <f t="shared" si="5"/>
        <v>0</v>
      </c>
      <c r="E16" s="2"/>
      <c r="F16" s="2"/>
      <c r="G16" s="2"/>
      <c r="H16" s="2"/>
      <c r="I16" s="2"/>
      <c r="J16" s="2"/>
      <c r="K16" s="2"/>
      <c r="L16" s="2">
        <f t="shared" si="3"/>
        <v>0</v>
      </c>
      <c r="M16" s="2"/>
      <c r="N16" s="2"/>
      <c r="O16" s="2"/>
      <c r="P16" s="2"/>
      <c r="Q16" s="98"/>
      <c r="R16" s="98"/>
    </row>
    <row r="17" spans="1:18" ht="18.75" x14ac:dyDescent="0.2">
      <c r="A17" s="9" t="s">
        <v>4</v>
      </c>
      <c r="B17" s="10">
        <v>12</v>
      </c>
      <c r="C17" s="11">
        <v>109</v>
      </c>
      <c r="D17" s="5">
        <f t="shared" si="5"/>
        <v>0</v>
      </c>
      <c r="E17" s="5"/>
      <c r="F17" s="5"/>
      <c r="G17" s="5"/>
      <c r="H17" s="5"/>
      <c r="I17" s="5"/>
      <c r="J17" s="5"/>
      <c r="K17" s="5"/>
      <c r="L17" s="5">
        <f t="shared" si="3"/>
        <v>0</v>
      </c>
      <c r="M17" s="5"/>
      <c r="N17" s="5"/>
      <c r="O17" s="5"/>
      <c r="P17" s="5"/>
      <c r="Q17" s="98"/>
      <c r="R17" s="98"/>
    </row>
    <row r="18" spans="1:18" ht="36" x14ac:dyDescent="0.2">
      <c r="A18" s="9" t="s">
        <v>17</v>
      </c>
      <c r="B18" s="10">
        <v>13</v>
      </c>
      <c r="C18" s="11">
        <v>110</v>
      </c>
      <c r="D18" s="2">
        <f t="shared" si="5"/>
        <v>0</v>
      </c>
      <c r="E18" s="2"/>
      <c r="F18" s="2"/>
      <c r="G18" s="2"/>
      <c r="H18" s="2"/>
      <c r="I18" s="2"/>
      <c r="J18" s="2"/>
      <c r="K18" s="2"/>
      <c r="L18" s="2">
        <f t="shared" si="3"/>
        <v>0</v>
      </c>
      <c r="M18" s="2"/>
      <c r="N18" s="2"/>
      <c r="O18" s="2"/>
      <c r="P18" s="2"/>
      <c r="Q18" s="98"/>
      <c r="R18" s="98"/>
    </row>
    <row r="19" spans="1:18" ht="36" x14ac:dyDescent="0.2">
      <c r="A19" s="9" t="s">
        <v>18</v>
      </c>
      <c r="B19" s="10">
        <v>14</v>
      </c>
      <c r="C19" s="11">
        <v>112</v>
      </c>
      <c r="D19" s="5">
        <f t="shared" si="5"/>
        <v>0</v>
      </c>
      <c r="E19" s="5"/>
      <c r="F19" s="5"/>
      <c r="G19" s="5"/>
      <c r="H19" s="5"/>
      <c r="I19" s="5"/>
      <c r="J19" s="5"/>
      <c r="K19" s="5"/>
      <c r="L19" s="5">
        <f t="shared" si="3"/>
        <v>0</v>
      </c>
      <c r="M19" s="5"/>
      <c r="N19" s="5"/>
      <c r="O19" s="5"/>
      <c r="P19" s="5"/>
      <c r="Q19" s="98"/>
      <c r="R19" s="98"/>
    </row>
    <row r="20" spans="1:18" ht="36" x14ac:dyDescent="0.2">
      <c r="A20" s="12" t="s">
        <v>19</v>
      </c>
      <c r="B20" s="10">
        <v>15</v>
      </c>
      <c r="C20" s="11">
        <v>113</v>
      </c>
      <c r="D20" s="2">
        <f t="shared" si="5"/>
        <v>0</v>
      </c>
      <c r="E20" s="2">
        <f>SUM(E21:E23)</f>
        <v>0</v>
      </c>
      <c r="F20" s="2">
        <f t="shared" ref="F20:K20" si="7">SUM(F21:F23)</f>
        <v>0</v>
      </c>
      <c r="G20" s="2">
        <f t="shared" si="7"/>
        <v>0</v>
      </c>
      <c r="H20" s="2">
        <f t="shared" si="7"/>
        <v>0</v>
      </c>
      <c r="I20" s="2">
        <f t="shared" si="7"/>
        <v>0</v>
      </c>
      <c r="J20" s="2">
        <f t="shared" si="7"/>
        <v>0</v>
      </c>
      <c r="K20" s="2">
        <f t="shared" si="7"/>
        <v>0</v>
      </c>
      <c r="L20" s="2">
        <f t="shared" si="3"/>
        <v>0</v>
      </c>
      <c r="M20" s="2">
        <f t="shared" ref="M20:P20" si="8">SUM(M21:M23)</f>
        <v>0</v>
      </c>
      <c r="N20" s="2">
        <f t="shared" si="8"/>
        <v>0</v>
      </c>
      <c r="O20" s="2">
        <f t="shared" si="8"/>
        <v>0</v>
      </c>
      <c r="P20" s="2">
        <f t="shared" si="8"/>
        <v>0</v>
      </c>
      <c r="Q20" s="98"/>
      <c r="R20" s="98"/>
    </row>
    <row r="21" spans="1:18" ht="36" x14ac:dyDescent="0.2">
      <c r="A21" s="9" t="s">
        <v>20</v>
      </c>
      <c r="B21" s="10">
        <v>16</v>
      </c>
      <c r="C21" s="11">
        <v>114</v>
      </c>
      <c r="D21" s="5">
        <f t="shared" si="5"/>
        <v>0</v>
      </c>
      <c r="E21" s="5"/>
      <c r="F21" s="5"/>
      <c r="G21" s="5"/>
      <c r="H21" s="5"/>
      <c r="I21" s="5"/>
      <c r="J21" s="5"/>
      <c r="K21" s="5"/>
      <c r="L21" s="5">
        <f t="shared" si="3"/>
        <v>0</v>
      </c>
      <c r="M21" s="5"/>
      <c r="N21" s="5"/>
      <c r="O21" s="5"/>
      <c r="P21" s="5"/>
      <c r="Q21" s="98"/>
      <c r="R21" s="98"/>
    </row>
    <row r="22" spans="1:18" ht="72" x14ac:dyDescent="0.2">
      <c r="A22" s="9" t="s">
        <v>21</v>
      </c>
      <c r="B22" s="10">
        <v>17</v>
      </c>
      <c r="C22" s="11">
        <v>116</v>
      </c>
      <c r="D22" s="2">
        <f t="shared" si="5"/>
        <v>0</v>
      </c>
      <c r="E22" s="2"/>
      <c r="F22" s="2"/>
      <c r="G22" s="2"/>
      <c r="H22" s="2"/>
      <c r="I22" s="2"/>
      <c r="J22" s="2"/>
      <c r="K22" s="2"/>
      <c r="L22" s="2">
        <f t="shared" si="3"/>
        <v>0</v>
      </c>
      <c r="M22" s="2"/>
      <c r="N22" s="2"/>
      <c r="O22" s="2"/>
      <c r="P22" s="2"/>
      <c r="Q22" s="98"/>
      <c r="R22" s="98"/>
    </row>
    <row r="23" spans="1:18" ht="36" x14ac:dyDescent="0.2">
      <c r="A23" s="9" t="s">
        <v>22</v>
      </c>
      <c r="B23" s="10">
        <v>18</v>
      </c>
      <c r="C23" s="11">
        <v>117</v>
      </c>
      <c r="D23" s="5">
        <f t="shared" si="5"/>
        <v>0</v>
      </c>
      <c r="E23" s="5"/>
      <c r="F23" s="5"/>
      <c r="G23" s="5"/>
      <c r="H23" s="5"/>
      <c r="I23" s="5"/>
      <c r="J23" s="5"/>
      <c r="K23" s="5"/>
      <c r="L23" s="5">
        <f t="shared" si="3"/>
        <v>0</v>
      </c>
      <c r="M23" s="5"/>
      <c r="N23" s="5"/>
      <c r="O23" s="5"/>
      <c r="P23" s="5"/>
      <c r="Q23" s="98"/>
      <c r="R23" s="98"/>
    </row>
    <row r="24" spans="1:18" ht="18.75" x14ac:dyDescent="0.2">
      <c r="A24" s="9" t="s">
        <v>88</v>
      </c>
      <c r="B24" s="10">
        <v>19</v>
      </c>
      <c r="C24" s="11">
        <v>118</v>
      </c>
      <c r="D24" s="2">
        <f t="shared" si="5"/>
        <v>0</v>
      </c>
      <c r="E24" s="2"/>
      <c r="F24" s="2"/>
      <c r="G24" s="2"/>
      <c r="H24" s="2"/>
      <c r="I24" s="2"/>
      <c r="J24" s="2"/>
      <c r="K24" s="2"/>
      <c r="L24" s="2">
        <f t="shared" si="3"/>
        <v>0</v>
      </c>
      <c r="M24" s="2"/>
      <c r="N24" s="2"/>
      <c r="O24" s="2"/>
      <c r="P24" s="2"/>
      <c r="Q24" s="98"/>
      <c r="R24" s="98"/>
    </row>
    <row r="25" spans="1:18" ht="54" x14ac:dyDescent="0.2">
      <c r="A25" s="13" t="s">
        <v>29</v>
      </c>
      <c r="B25" s="6">
        <v>20</v>
      </c>
      <c r="C25" s="7">
        <v>120</v>
      </c>
      <c r="D25" s="8">
        <f t="shared" si="5"/>
        <v>0</v>
      </c>
      <c r="E25" s="8">
        <f>SUM(E26:E27)</f>
        <v>0</v>
      </c>
      <c r="F25" s="8">
        <f t="shared" ref="F25:K25" si="9">SUM(F26:F27)</f>
        <v>0</v>
      </c>
      <c r="G25" s="8">
        <f t="shared" si="9"/>
        <v>0</v>
      </c>
      <c r="H25" s="8">
        <f t="shared" si="9"/>
        <v>0</v>
      </c>
      <c r="I25" s="8">
        <f t="shared" si="9"/>
        <v>0</v>
      </c>
      <c r="J25" s="8">
        <f t="shared" si="9"/>
        <v>0</v>
      </c>
      <c r="K25" s="8">
        <f t="shared" si="9"/>
        <v>0</v>
      </c>
      <c r="L25" s="8">
        <f t="shared" si="3"/>
        <v>0</v>
      </c>
      <c r="M25" s="8">
        <f t="shared" ref="M25:P25" si="10">SUM(M26:M27)</f>
        <v>0</v>
      </c>
      <c r="N25" s="8">
        <f t="shared" si="10"/>
        <v>0</v>
      </c>
      <c r="O25" s="8">
        <f t="shared" si="10"/>
        <v>0</v>
      </c>
      <c r="P25" s="8">
        <f t="shared" si="10"/>
        <v>0</v>
      </c>
      <c r="Q25" s="98"/>
      <c r="R25" s="98"/>
    </row>
    <row r="26" spans="1:18" ht="72" x14ac:dyDescent="0.2">
      <c r="A26" s="9" t="s">
        <v>23</v>
      </c>
      <c r="B26" s="10">
        <v>21</v>
      </c>
      <c r="C26" s="11">
        <v>121</v>
      </c>
      <c r="D26" s="2">
        <f t="shared" si="5"/>
        <v>0</v>
      </c>
      <c r="E26" s="2"/>
      <c r="F26" s="2"/>
      <c r="G26" s="2"/>
      <c r="H26" s="2"/>
      <c r="I26" s="2"/>
      <c r="J26" s="2"/>
      <c r="K26" s="2"/>
      <c r="L26" s="2">
        <f t="shared" si="3"/>
        <v>0</v>
      </c>
      <c r="M26" s="2"/>
      <c r="N26" s="2"/>
      <c r="O26" s="2"/>
      <c r="P26" s="2"/>
      <c r="Q26" s="98"/>
      <c r="R26" s="98"/>
    </row>
    <row r="27" spans="1:18" ht="36" x14ac:dyDescent="0.2">
      <c r="A27" s="9" t="s">
        <v>24</v>
      </c>
      <c r="B27" s="10">
        <v>22</v>
      </c>
      <c r="C27" s="11">
        <v>124</v>
      </c>
      <c r="D27" s="5">
        <f t="shared" si="5"/>
        <v>0</v>
      </c>
      <c r="E27" s="5"/>
      <c r="F27" s="5"/>
      <c r="G27" s="5"/>
      <c r="H27" s="5"/>
      <c r="I27" s="5"/>
      <c r="J27" s="5"/>
      <c r="K27" s="5"/>
      <c r="L27" s="5">
        <f t="shared" si="3"/>
        <v>0</v>
      </c>
      <c r="M27" s="5"/>
      <c r="N27" s="5"/>
      <c r="O27" s="5"/>
      <c r="P27" s="5"/>
      <c r="Q27" s="98"/>
      <c r="R27" s="98"/>
    </row>
    <row r="28" spans="1:18" ht="54" x14ac:dyDescent="0.2">
      <c r="A28" s="9" t="s">
        <v>25</v>
      </c>
      <c r="B28" s="10">
        <v>23</v>
      </c>
      <c r="C28" s="11">
        <v>125</v>
      </c>
      <c r="D28" s="2">
        <f t="shared" si="5"/>
        <v>0</v>
      </c>
      <c r="E28" s="2"/>
      <c r="F28" s="2"/>
      <c r="G28" s="2"/>
      <c r="H28" s="2"/>
      <c r="I28" s="2"/>
      <c r="J28" s="2"/>
      <c r="K28" s="2"/>
      <c r="L28" s="2">
        <f t="shared" si="3"/>
        <v>0</v>
      </c>
      <c r="M28" s="2"/>
      <c r="N28" s="2"/>
      <c r="O28" s="2"/>
      <c r="P28" s="2"/>
      <c r="Q28" s="98"/>
      <c r="R28" s="98"/>
    </row>
    <row r="29" spans="1:18" ht="36" x14ac:dyDescent="0.2">
      <c r="A29" s="13" t="s">
        <v>26</v>
      </c>
      <c r="B29" s="6">
        <v>24</v>
      </c>
      <c r="C29" s="7">
        <v>200</v>
      </c>
      <c r="D29" s="8">
        <f t="shared" si="5"/>
        <v>0</v>
      </c>
      <c r="E29" s="8"/>
      <c r="F29" s="8"/>
      <c r="G29" s="8"/>
      <c r="H29" s="8"/>
      <c r="I29" s="8"/>
      <c r="J29" s="8"/>
      <c r="K29" s="8"/>
      <c r="L29" s="8">
        <f t="shared" si="3"/>
        <v>0</v>
      </c>
      <c r="M29" s="8"/>
      <c r="N29" s="8"/>
      <c r="O29" s="8"/>
      <c r="P29" s="8"/>
      <c r="Q29" s="98"/>
      <c r="R29" s="98"/>
    </row>
    <row r="30" spans="1:18" ht="37.5" customHeight="1" x14ac:dyDescent="0.2">
      <c r="A30" s="13" t="s">
        <v>30</v>
      </c>
      <c r="B30" s="6">
        <v>25</v>
      </c>
      <c r="C30" s="7">
        <v>300</v>
      </c>
      <c r="D30" s="2">
        <f t="shared" si="5"/>
        <v>0</v>
      </c>
      <c r="E30" s="2">
        <f t="shared" ref="E30:K30" si="11">SUM(E6,E29)</f>
        <v>0</v>
      </c>
      <c r="F30" s="2">
        <f t="shared" si="11"/>
        <v>0</v>
      </c>
      <c r="G30" s="2">
        <f t="shared" si="11"/>
        <v>0</v>
      </c>
      <c r="H30" s="2">
        <f t="shared" si="11"/>
        <v>0</v>
      </c>
      <c r="I30" s="2">
        <f t="shared" si="11"/>
        <v>0</v>
      </c>
      <c r="J30" s="2">
        <f t="shared" si="11"/>
        <v>0</v>
      </c>
      <c r="K30" s="2">
        <f t="shared" si="11"/>
        <v>0</v>
      </c>
      <c r="L30" s="2">
        <f t="shared" si="3"/>
        <v>0</v>
      </c>
      <c r="M30" s="2">
        <f>SUM(M6,M29)</f>
        <v>0</v>
      </c>
      <c r="N30" s="2">
        <f>SUM(N6,N29)</f>
        <v>0</v>
      </c>
      <c r="O30" s="2">
        <f>SUM(O6,O29)</f>
        <v>0</v>
      </c>
      <c r="P30" s="2">
        <f>SUM(P6,P29)</f>
        <v>0</v>
      </c>
      <c r="Q30" s="98">
        <f>Q6+Q7+Q8+Q9+Q10+Q11+Q12+Q13+Q14+Q15+Q16+Q17+Q18+Q19+Q20+Q21+Q22+Q23+Q24+Q25+Q26+Q27+Q28</f>
        <v>0</v>
      </c>
      <c r="R30" s="98">
        <f>R6+R7+R8+R9+R10+R11+R12+R13+R14+R15+R16+R17+R18+R19+R20+R21+R22+R23+R24+R25+R26+R27+R28</f>
        <v>0</v>
      </c>
    </row>
    <row r="32" spans="1:18" ht="37.5" customHeight="1" x14ac:dyDescent="0.2">
      <c r="A32" s="118" t="s">
        <v>89</v>
      </c>
      <c r="B32" s="119"/>
      <c r="C32" s="39" t="s">
        <v>90</v>
      </c>
      <c r="D32" s="2"/>
    </row>
    <row r="33" spans="1:4" ht="18.75" x14ac:dyDescent="0.2">
      <c r="A33" s="118" t="s">
        <v>91</v>
      </c>
      <c r="B33" s="119"/>
      <c r="C33" s="39" t="s">
        <v>90</v>
      </c>
      <c r="D33" s="2"/>
    </row>
    <row r="34" spans="1:4" x14ac:dyDescent="0.2">
      <c r="A34" s="40"/>
      <c r="B34" s="40"/>
      <c r="C34" s="40"/>
      <c r="D34" s="40"/>
    </row>
    <row r="35" spans="1:4" ht="18.75" x14ac:dyDescent="0.2">
      <c r="A35" s="118" t="s">
        <v>92</v>
      </c>
      <c r="B35" s="119"/>
      <c r="C35" s="39" t="s">
        <v>90</v>
      </c>
      <c r="D35" s="2"/>
    </row>
    <row r="36" spans="1:4" ht="18.75" x14ac:dyDescent="0.2">
      <c r="A36" s="118" t="s">
        <v>93</v>
      </c>
      <c r="B36" s="119"/>
      <c r="C36" s="39" t="s">
        <v>90</v>
      </c>
      <c r="D36" s="2"/>
    </row>
  </sheetData>
  <mergeCells count="25">
    <mergeCell ref="Q1:Q4"/>
    <mergeCell ref="R1:R4"/>
    <mergeCell ref="A32:B32"/>
    <mergeCell ref="A33:B33"/>
    <mergeCell ref="A35:B35"/>
    <mergeCell ref="E1:H1"/>
    <mergeCell ref="H3:H4"/>
    <mergeCell ref="M3:N3"/>
    <mergeCell ref="O3:P3"/>
    <mergeCell ref="J1:J4"/>
    <mergeCell ref="K1:P1"/>
    <mergeCell ref="E2:F2"/>
    <mergeCell ref="G2:H2"/>
    <mergeCell ref="K2:K4"/>
    <mergeCell ref="L2:L4"/>
    <mergeCell ref="M2:P2"/>
    <mergeCell ref="E3:E4"/>
    <mergeCell ref="F3:F4"/>
    <mergeCell ref="G3:G4"/>
    <mergeCell ref="I1:I4"/>
    <mergeCell ref="A36:B36"/>
    <mergeCell ref="A1:A4"/>
    <mergeCell ref="B1:B4"/>
    <mergeCell ref="C1:C4"/>
    <mergeCell ref="D1:D4"/>
  </mergeCells>
  <conditionalFormatting sqref="D6:P30">
    <cfRule type="expression" dxfId="22" priority="4">
      <formula>_xlfn.ISFORMULA(D6)</formula>
    </cfRule>
  </conditionalFormatting>
  <conditionalFormatting sqref="Q6:R30">
    <cfRule type="expression" dxfId="21" priority="1">
      <formula>_xlfn.ISFORMULA(Q6)</formula>
    </cfRule>
  </conditionalFormatting>
  <printOptions horizontalCentered="1"/>
  <pageMargins left="0.39370078740157483" right="0.39370078740157483" top="0.70866141732283472" bottom="0.27559055118110237" header="0.19685039370078741" footer="0.31496062992125984"/>
  <pageSetup paperSize="9" scale="58" fitToHeight="2" orientation="landscape" r:id="rId1"/>
  <headerFooter differentFirst="1">
    <firstHeader xml:space="preserve">&amp;C&amp;"Segoe UI,обычный"&amp;18
&amp;"Segoe UI,полужирный"Сведения о результатах обследования на антитела к ВИЧ&amp;R&amp;"Segoe UI,обычный"&amp;12форма №4 - месячная, годовая
&amp;10утв. приказом от 14.02.20 г. №66
Федеральной службы госстатистики&amp;12 </first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5">
    <pageSetUpPr fitToPage="1"/>
  </sheetPr>
  <dimension ref="A1:U36"/>
  <sheetViews>
    <sheetView topLeftCell="A22" zoomScale="75" zoomScaleNormal="75" workbookViewId="0">
      <selection activeCell="Q1" sqref="Q1:R30"/>
    </sheetView>
  </sheetViews>
  <sheetFormatPr defaultRowHeight="12.75" x14ac:dyDescent="0.2"/>
  <cols>
    <col min="1" max="1" width="62.28515625" customWidth="1"/>
    <col min="2" max="2" width="3.85546875" bestFit="1" customWidth="1"/>
    <col min="3" max="3" width="8.42578125" bestFit="1" customWidth="1"/>
    <col min="4" max="4" width="15.85546875" customWidth="1"/>
    <col min="5" max="6" width="13" customWidth="1"/>
    <col min="7" max="7" width="7.7109375" bestFit="1" customWidth="1"/>
    <col min="8" max="8" width="14.42578125" customWidth="1"/>
    <col min="9" max="9" width="15.5703125" bestFit="1" customWidth="1"/>
    <col min="10" max="10" width="19.85546875" bestFit="1" customWidth="1"/>
    <col min="11" max="12" width="10.42578125" customWidth="1"/>
    <col min="13" max="14" width="13.140625" customWidth="1"/>
    <col min="15" max="15" width="7.7109375" bestFit="1" customWidth="1"/>
    <col min="16" max="16" width="15" bestFit="1" customWidth="1"/>
    <col min="17" max="18" width="15" customWidth="1"/>
    <col min="20" max="20" width="42.85546875" customWidth="1"/>
    <col min="21" max="21" width="12.42578125" bestFit="1" customWidth="1"/>
  </cols>
  <sheetData>
    <row r="1" spans="1:21" ht="36" customHeight="1" x14ac:dyDescent="0.2">
      <c r="A1" s="115" t="s">
        <v>5</v>
      </c>
      <c r="B1" s="120" t="s">
        <v>55</v>
      </c>
      <c r="C1" s="120" t="s">
        <v>0</v>
      </c>
      <c r="D1" s="115" t="s">
        <v>36</v>
      </c>
      <c r="E1" s="115" t="s">
        <v>1</v>
      </c>
      <c r="F1" s="115"/>
      <c r="G1" s="115"/>
      <c r="H1" s="115"/>
      <c r="I1" s="115" t="s">
        <v>38</v>
      </c>
      <c r="J1" s="115" t="s">
        <v>39</v>
      </c>
      <c r="K1" s="115" t="s">
        <v>35</v>
      </c>
      <c r="L1" s="115"/>
      <c r="M1" s="115"/>
      <c r="N1" s="115"/>
      <c r="O1" s="115"/>
      <c r="P1" s="115"/>
      <c r="Q1" s="121" t="s">
        <v>182</v>
      </c>
      <c r="R1" s="121" t="s">
        <v>183</v>
      </c>
      <c r="T1" s="36"/>
      <c r="U1" s="36"/>
    </row>
    <row r="2" spans="1:21" ht="18.75" x14ac:dyDescent="0.2">
      <c r="A2" s="115"/>
      <c r="B2" s="120"/>
      <c r="C2" s="120"/>
      <c r="D2" s="115"/>
      <c r="E2" s="115" t="s">
        <v>2</v>
      </c>
      <c r="F2" s="115"/>
      <c r="G2" s="115" t="s">
        <v>3</v>
      </c>
      <c r="H2" s="115"/>
      <c r="I2" s="115"/>
      <c r="J2" s="115"/>
      <c r="K2" s="115" t="s">
        <v>7</v>
      </c>
      <c r="L2" s="115" t="s">
        <v>52</v>
      </c>
      <c r="M2" s="115" t="s">
        <v>53</v>
      </c>
      <c r="N2" s="115"/>
      <c r="O2" s="115"/>
      <c r="P2" s="115"/>
      <c r="Q2" s="122"/>
      <c r="R2" s="122"/>
      <c r="T2" s="36"/>
      <c r="U2" s="36"/>
    </row>
    <row r="3" spans="1:21" ht="21" customHeight="1" x14ac:dyDescent="0.2">
      <c r="A3" s="115"/>
      <c r="B3" s="120"/>
      <c r="C3" s="120"/>
      <c r="D3" s="115"/>
      <c r="E3" s="115" t="s">
        <v>8</v>
      </c>
      <c r="F3" s="115" t="s">
        <v>9</v>
      </c>
      <c r="G3" s="116" t="s">
        <v>37</v>
      </c>
      <c r="H3" s="116" t="s">
        <v>54</v>
      </c>
      <c r="I3" s="115"/>
      <c r="J3" s="115"/>
      <c r="K3" s="115"/>
      <c r="L3" s="115"/>
      <c r="M3" s="115" t="s">
        <v>2</v>
      </c>
      <c r="N3" s="115"/>
      <c r="O3" s="115" t="s">
        <v>3</v>
      </c>
      <c r="P3" s="115"/>
      <c r="Q3" s="122"/>
      <c r="R3" s="122"/>
      <c r="T3" s="36"/>
      <c r="U3" s="36"/>
    </row>
    <row r="4" spans="1:21" ht="37.5" x14ac:dyDescent="0.2">
      <c r="A4" s="115"/>
      <c r="B4" s="120"/>
      <c r="C4" s="120"/>
      <c r="D4" s="115"/>
      <c r="E4" s="115"/>
      <c r="F4" s="115"/>
      <c r="G4" s="117"/>
      <c r="H4" s="117"/>
      <c r="I4" s="115"/>
      <c r="J4" s="115"/>
      <c r="K4" s="115"/>
      <c r="L4" s="115"/>
      <c r="M4" s="4" t="s">
        <v>8</v>
      </c>
      <c r="N4" s="4" t="s">
        <v>9</v>
      </c>
      <c r="O4" s="4" t="s">
        <v>37</v>
      </c>
      <c r="P4" s="4" t="s">
        <v>54</v>
      </c>
      <c r="Q4" s="123"/>
      <c r="R4" s="123"/>
      <c r="T4" s="36"/>
      <c r="U4" s="36"/>
    </row>
    <row r="5" spans="1:21" ht="9" customHeight="1" x14ac:dyDescent="0.2">
      <c r="A5" s="16" t="s">
        <v>31</v>
      </c>
      <c r="B5" s="17" t="s">
        <v>32</v>
      </c>
      <c r="C5" s="16" t="s">
        <v>33</v>
      </c>
      <c r="D5" s="16" t="s">
        <v>34</v>
      </c>
      <c r="E5" s="16" t="s">
        <v>40</v>
      </c>
      <c r="F5" s="16" t="s">
        <v>41</v>
      </c>
      <c r="G5" s="16" t="s">
        <v>42</v>
      </c>
      <c r="H5" s="16" t="s">
        <v>43</v>
      </c>
      <c r="I5" s="16" t="s">
        <v>44</v>
      </c>
      <c r="J5" s="16" t="s">
        <v>45</v>
      </c>
      <c r="K5" s="16" t="s">
        <v>46</v>
      </c>
      <c r="L5" s="16" t="s">
        <v>47</v>
      </c>
      <c r="M5" s="16" t="s">
        <v>48</v>
      </c>
      <c r="N5" s="16" t="s">
        <v>49</v>
      </c>
      <c r="O5" s="16" t="s">
        <v>50</v>
      </c>
      <c r="P5" s="16" t="s">
        <v>51</v>
      </c>
      <c r="Q5" s="97"/>
      <c r="R5" s="97"/>
      <c r="T5" s="36"/>
      <c r="U5" s="36"/>
    </row>
    <row r="6" spans="1:21" ht="36" x14ac:dyDescent="0.2">
      <c r="A6" s="13" t="s">
        <v>27</v>
      </c>
      <c r="B6" s="19" t="s">
        <v>60</v>
      </c>
      <c r="C6" s="7">
        <v>100</v>
      </c>
      <c r="D6" s="8">
        <f>SUM(E6:H6)</f>
        <v>0</v>
      </c>
      <c r="E6" s="8">
        <f>E7+E11</f>
        <v>0</v>
      </c>
      <c r="F6" s="8">
        <f t="shared" ref="F6:K6" si="0">F7+F11</f>
        <v>0</v>
      </c>
      <c r="G6" s="8">
        <f t="shared" si="0"/>
        <v>0</v>
      </c>
      <c r="H6" s="8">
        <f t="shared" si="0"/>
        <v>0</v>
      </c>
      <c r="I6" s="8">
        <f t="shared" si="0"/>
        <v>0</v>
      </c>
      <c r="J6" s="8">
        <f t="shared" si="0"/>
        <v>0</v>
      </c>
      <c r="K6" s="8">
        <f t="shared" si="0"/>
        <v>0</v>
      </c>
      <c r="L6" s="8">
        <f>SUM(M6:P6)</f>
        <v>0</v>
      </c>
      <c r="M6" s="8">
        <f t="shared" ref="M6:P6" si="1">M7+M11</f>
        <v>0</v>
      </c>
      <c r="N6" s="8">
        <f t="shared" si="1"/>
        <v>0</v>
      </c>
      <c r="O6" s="8">
        <f t="shared" si="1"/>
        <v>0</v>
      </c>
      <c r="P6" s="8">
        <f t="shared" si="1"/>
        <v>0</v>
      </c>
      <c r="Q6" s="98"/>
      <c r="R6" s="98"/>
      <c r="T6" s="37" t="s">
        <v>121</v>
      </c>
      <c r="U6" s="38" t="e">
        <f>D6*100/Население!B2</f>
        <v>#DIV/0!</v>
      </c>
    </row>
    <row r="7" spans="1:21" ht="36" x14ac:dyDescent="0.2">
      <c r="A7" s="13" t="s">
        <v>10</v>
      </c>
      <c r="B7" s="19" t="s">
        <v>61</v>
      </c>
      <c r="C7" s="7">
        <v>119</v>
      </c>
      <c r="D7" s="8">
        <f>SUM(E7:H7)</f>
        <v>0</v>
      </c>
      <c r="E7" s="8">
        <f>SUM(E8:E10)</f>
        <v>0</v>
      </c>
      <c r="F7" s="8">
        <f t="shared" ref="F7:K7" si="2">SUM(F8:F10)</f>
        <v>0</v>
      </c>
      <c r="G7" s="8">
        <f t="shared" si="2"/>
        <v>0</v>
      </c>
      <c r="H7" s="8">
        <f t="shared" si="2"/>
        <v>0</v>
      </c>
      <c r="I7" s="8">
        <f t="shared" si="2"/>
        <v>0</v>
      </c>
      <c r="J7" s="8">
        <f t="shared" si="2"/>
        <v>0</v>
      </c>
      <c r="K7" s="8">
        <f t="shared" si="2"/>
        <v>0</v>
      </c>
      <c r="L7" s="8">
        <f t="shared" ref="L7:L30" si="3">SUM(M7:P7)</f>
        <v>0</v>
      </c>
      <c r="M7" s="8">
        <f t="shared" ref="M7:P7" si="4">SUM(M8:M10)</f>
        <v>0</v>
      </c>
      <c r="N7" s="8">
        <f t="shared" si="4"/>
        <v>0</v>
      </c>
      <c r="O7" s="8">
        <f t="shared" si="4"/>
        <v>0</v>
      </c>
      <c r="P7" s="8">
        <f t="shared" si="4"/>
        <v>0</v>
      </c>
      <c r="Q7" s="98"/>
      <c r="R7" s="98"/>
      <c r="T7" s="37" t="s">
        <v>120</v>
      </c>
      <c r="U7" s="38">
        <f>IFERROR(D20*100/$D$6,0)</f>
        <v>0</v>
      </c>
    </row>
    <row r="8" spans="1:21" ht="38.25" x14ac:dyDescent="0.2">
      <c r="A8" s="9" t="s">
        <v>6</v>
      </c>
      <c r="B8" s="20" t="s">
        <v>62</v>
      </c>
      <c r="C8" s="11">
        <v>108</v>
      </c>
      <c r="D8" s="2">
        <f t="shared" ref="D8:D30" si="5">SUM(E8:H8)</f>
        <v>0</v>
      </c>
      <c r="E8" s="2"/>
      <c r="F8" s="2"/>
      <c r="G8" s="2"/>
      <c r="H8" s="2"/>
      <c r="I8" s="2"/>
      <c r="J8" s="2"/>
      <c r="K8" s="2"/>
      <c r="L8" s="2">
        <f t="shared" si="3"/>
        <v>0</v>
      </c>
      <c r="M8" s="2"/>
      <c r="N8" s="2"/>
      <c r="O8" s="2"/>
      <c r="P8" s="2"/>
      <c r="Q8" s="98"/>
      <c r="R8" s="98"/>
      <c r="T8" s="50" t="s">
        <v>115</v>
      </c>
      <c r="U8" s="38" t="e">
        <f>D8*100/Население!B2</f>
        <v>#DIV/0!</v>
      </c>
    </row>
    <row r="9" spans="1:21" ht="54" x14ac:dyDescent="0.2">
      <c r="A9" s="9" t="s">
        <v>11</v>
      </c>
      <c r="B9" s="20" t="s">
        <v>63</v>
      </c>
      <c r="C9" s="11">
        <v>115</v>
      </c>
      <c r="D9" s="5">
        <f t="shared" si="5"/>
        <v>0</v>
      </c>
      <c r="E9" s="5"/>
      <c r="F9" s="5"/>
      <c r="G9" s="5"/>
      <c r="H9" s="5"/>
      <c r="I9" s="5"/>
      <c r="J9" s="5"/>
      <c r="K9" s="5"/>
      <c r="L9" s="5">
        <f t="shared" si="3"/>
        <v>0</v>
      </c>
      <c r="M9" s="5"/>
      <c r="N9" s="5"/>
      <c r="O9" s="5"/>
      <c r="P9" s="5"/>
      <c r="Q9" s="98"/>
      <c r="R9" s="98"/>
      <c r="T9" s="50" t="s">
        <v>116</v>
      </c>
      <c r="U9" s="38">
        <f>IFERROR(SUM(D13:D16,D19,D27,#REF!)*100/D6,0)</f>
        <v>0</v>
      </c>
    </row>
    <row r="10" spans="1:21" ht="72" x14ac:dyDescent="0.2">
      <c r="A10" s="9" t="s">
        <v>12</v>
      </c>
      <c r="B10" s="20" t="s">
        <v>64</v>
      </c>
      <c r="C10" s="11">
        <v>111</v>
      </c>
      <c r="D10" s="2">
        <f t="shared" si="5"/>
        <v>0</v>
      </c>
      <c r="E10" s="2"/>
      <c r="F10" s="2"/>
      <c r="G10" s="2"/>
      <c r="H10" s="2"/>
      <c r="I10" s="2"/>
      <c r="J10" s="2"/>
      <c r="K10" s="2"/>
      <c r="L10" s="2">
        <f t="shared" si="3"/>
        <v>0</v>
      </c>
      <c r="M10" s="2"/>
      <c r="N10" s="2"/>
      <c r="O10" s="2"/>
      <c r="P10" s="2"/>
      <c r="Q10" s="98"/>
      <c r="R10" s="98"/>
      <c r="T10" s="50" t="s">
        <v>117</v>
      </c>
      <c r="U10" s="38">
        <f>IFERROR(SUM(D13,D14,D16)*100/D6,0)</f>
        <v>0</v>
      </c>
    </row>
    <row r="11" spans="1:21" ht="36" x14ac:dyDescent="0.2">
      <c r="A11" s="13" t="s">
        <v>114</v>
      </c>
      <c r="B11" s="19" t="s">
        <v>65</v>
      </c>
      <c r="C11" s="7">
        <v>126</v>
      </c>
      <c r="D11" s="8">
        <f t="shared" si="5"/>
        <v>0</v>
      </c>
      <c r="E11" s="8">
        <f t="shared" ref="E11:K11" si="6">SUM(E12:E20,E24,E25,E28)</f>
        <v>0</v>
      </c>
      <c r="F11" s="8">
        <f t="shared" si="6"/>
        <v>0</v>
      </c>
      <c r="G11" s="8">
        <f t="shared" si="6"/>
        <v>0</v>
      </c>
      <c r="H11" s="8">
        <f t="shared" si="6"/>
        <v>0</v>
      </c>
      <c r="I11" s="8">
        <f t="shared" si="6"/>
        <v>0</v>
      </c>
      <c r="J11" s="8">
        <f t="shared" si="6"/>
        <v>0</v>
      </c>
      <c r="K11" s="8">
        <f t="shared" si="6"/>
        <v>0</v>
      </c>
      <c r="L11" s="8">
        <f t="shared" si="3"/>
        <v>0</v>
      </c>
      <c r="M11" s="8">
        <f>SUM(M12:M20,M24,M25,M28)</f>
        <v>0</v>
      </c>
      <c r="N11" s="8">
        <f>SUM(N12:N20,N24,N25,N28)</f>
        <v>0</v>
      </c>
      <c r="O11" s="8">
        <f>SUM(O12:O20,O24,O25,O28)</f>
        <v>0</v>
      </c>
      <c r="P11" s="8">
        <f>SUM(P12:P20,P24,P25,P28)</f>
        <v>0</v>
      </c>
      <c r="Q11" s="98"/>
      <c r="R11" s="98"/>
      <c r="T11" s="37" t="s">
        <v>88</v>
      </c>
      <c r="U11" s="38">
        <f>IFERROR(D24*100/D6,0)</f>
        <v>0</v>
      </c>
    </row>
    <row r="12" spans="1:21" ht="54" x14ac:dyDescent="0.2">
      <c r="A12" s="9" t="s">
        <v>13</v>
      </c>
      <c r="B12" s="20" t="s">
        <v>66</v>
      </c>
      <c r="C12" s="11">
        <v>101</v>
      </c>
      <c r="D12" s="2">
        <f t="shared" si="5"/>
        <v>0</v>
      </c>
      <c r="E12" s="2"/>
      <c r="F12" s="2"/>
      <c r="G12" s="2"/>
      <c r="H12" s="2"/>
      <c r="I12" s="2"/>
      <c r="J12" s="2"/>
      <c r="K12" s="2"/>
      <c r="L12" s="2">
        <f t="shared" si="3"/>
        <v>0</v>
      </c>
      <c r="M12" s="2"/>
      <c r="N12" s="2"/>
      <c r="O12" s="2"/>
      <c r="P12" s="2"/>
      <c r="Q12" s="98"/>
      <c r="R12" s="98"/>
      <c r="T12" s="36"/>
      <c r="U12" s="36"/>
    </row>
    <row r="13" spans="1:21" ht="36" x14ac:dyDescent="0.2">
      <c r="A13" s="9" t="s">
        <v>113</v>
      </c>
      <c r="B13" s="20" t="s">
        <v>67</v>
      </c>
      <c r="C13" s="11">
        <v>102</v>
      </c>
      <c r="D13" s="5">
        <f t="shared" si="5"/>
        <v>0</v>
      </c>
      <c r="E13" s="5"/>
      <c r="F13" s="5"/>
      <c r="G13" s="5"/>
      <c r="H13" s="5"/>
      <c r="I13" s="5"/>
      <c r="J13" s="5"/>
      <c r="K13" s="5"/>
      <c r="L13" s="5">
        <f t="shared" si="3"/>
        <v>0</v>
      </c>
      <c r="M13" s="5"/>
      <c r="N13" s="5"/>
      <c r="O13" s="5"/>
      <c r="P13" s="5"/>
      <c r="Q13" s="98"/>
      <c r="R13" s="98"/>
      <c r="T13" s="36"/>
      <c r="U13" s="36"/>
    </row>
    <row r="14" spans="1:21" ht="18.75" x14ac:dyDescent="0.2">
      <c r="A14" s="9" t="s">
        <v>15</v>
      </c>
      <c r="B14" s="20" t="s">
        <v>68</v>
      </c>
      <c r="C14" s="11">
        <v>103</v>
      </c>
      <c r="D14" s="2">
        <f t="shared" si="5"/>
        <v>0</v>
      </c>
      <c r="E14" s="2"/>
      <c r="F14" s="2"/>
      <c r="G14" s="2"/>
      <c r="H14" s="2"/>
      <c r="I14" s="2"/>
      <c r="J14" s="2"/>
      <c r="K14" s="2"/>
      <c r="L14" s="2">
        <f t="shared" si="3"/>
        <v>0</v>
      </c>
      <c r="M14" s="2"/>
      <c r="N14" s="2"/>
      <c r="O14" s="2"/>
      <c r="P14" s="2"/>
      <c r="Q14" s="98"/>
      <c r="R14" s="98"/>
    </row>
    <row r="15" spans="1:21" ht="36" x14ac:dyDescent="0.2">
      <c r="A15" s="9" t="s">
        <v>59</v>
      </c>
      <c r="B15" s="10">
        <v>10</v>
      </c>
      <c r="C15" s="11">
        <v>104</v>
      </c>
      <c r="D15" s="5">
        <f t="shared" si="5"/>
        <v>0</v>
      </c>
      <c r="E15" s="5"/>
      <c r="F15" s="5"/>
      <c r="G15" s="5"/>
      <c r="H15" s="5"/>
      <c r="I15" s="5"/>
      <c r="J15" s="5"/>
      <c r="K15" s="5"/>
      <c r="L15" s="5">
        <f t="shared" si="3"/>
        <v>0</v>
      </c>
      <c r="M15" s="5"/>
      <c r="N15" s="5"/>
      <c r="O15" s="5"/>
      <c r="P15" s="5"/>
      <c r="Q15" s="98"/>
      <c r="R15" s="98"/>
    </row>
    <row r="16" spans="1:21" ht="36" x14ac:dyDescent="0.2">
      <c r="A16" s="9" t="s">
        <v>16</v>
      </c>
      <c r="B16" s="10">
        <v>11</v>
      </c>
      <c r="C16" s="11">
        <v>105</v>
      </c>
      <c r="D16" s="2">
        <f t="shared" si="5"/>
        <v>0</v>
      </c>
      <c r="E16" s="2"/>
      <c r="F16" s="2"/>
      <c r="G16" s="2"/>
      <c r="H16" s="2"/>
      <c r="I16" s="2"/>
      <c r="J16" s="2"/>
      <c r="K16" s="2"/>
      <c r="L16" s="2">
        <f t="shared" si="3"/>
        <v>0</v>
      </c>
      <c r="M16" s="2"/>
      <c r="N16" s="2"/>
      <c r="O16" s="2"/>
      <c r="P16" s="2"/>
      <c r="Q16" s="98"/>
      <c r="R16" s="98"/>
    </row>
    <row r="17" spans="1:18" ht="18.75" x14ac:dyDescent="0.2">
      <c r="A17" s="9" t="s">
        <v>4</v>
      </c>
      <c r="B17" s="10">
        <v>12</v>
      </c>
      <c r="C17" s="11">
        <v>109</v>
      </c>
      <c r="D17" s="5">
        <f t="shared" si="5"/>
        <v>0</v>
      </c>
      <c r="E17" s="5"/>
      <c r="F17" s="5"/>
      <c r="G17" s="5"/>
      <c r="H17" s="5"/>
      <c r="I17" s="5"/>
      <c r="J17" s="5"/>
      <c r="K17" s="5"/>
      <c r="L17" s="5">
        <f t="shared" si="3"/>
        <v>0</v>
      </c>
      <c r="M17" s="5"/>
      <c r="N17" s="5"/>
      <c r="O17" s="5"/>
      <c r="P17" s="5"/>
      <c r="Q17" s="98"/>
      <c r="R17" s="98"/>
    </row>
    <row r="18" spans="1:18" ht="36" x14ac:dyDescent="0.2">
      <c r="A18" s="9" t="s">
        <v>17</v>
      </c>
      <c r="B18" s="10">
        <v>13</v>
      </c>
      <c r="C18" s="11">
        <v>110</v>
      </c>
      <c r="D18" s="2">
        <f t="shared" si="5"/>
        <v>0</v>
      </c>
      <c r="E18" s="2"/>
      <c r="F18" s="2"/>
      <c r="G18" s="2"/>
      <c r="H18" s="2"/>
      <c r="I18" s="2"/>
      <c r="J18" s="2"/>
      <c r="K18" s="2"/>
      <c r="L18" s="2">
        <f t="shared" si="3"/>
        <v>0</v>
      </c>
      <c r="M18" s="2"/>
      <c r="N18" s="2"/>
      <c r="O18" s="2"/>
      <c r="P18" s="2"/>
      <c r="Q18" s="98"/>
      <c r="R18" s="98"/>
    </row>
    <row r="19" spans="1:18" ht="36" x14ac:dyDescent="0.2">
      <c r="A19" s="9" t="s">
        <v>18</v>
      </c>
      <c r="B19" s="10">
        <v>14</v>
      </c>
      <c r="C19" s="11">
        <v>112</v>
      </c>
      <c r="D19" s="5">
        <f t="shared" si="5"/>
        <v>0</v>
      </c>
      <c r="E19" s="5"/>
      <c r="F19" s="5"/>
      <c r="G19" s="5"/>
      <c r="H19" s="5"/>
      <c r="I19" s="5"/>
      <c r="J19" s="5"/>
      <c r="K19" s="5"/>
      <c r="L19" s="5">
        <f t="shared" si="3"/>
        <v>0</v>
      </c>
      <c r="M19" s="5"/>
      <c r="N19" s="5"/>
      <c r="O19" s="5"/>
      <c r="P19" s="5"/>
      <c r="Q19" s="98"/>
      <c r="R19" s="98"/>
    </row>
    <row r="20" spans="1:18" ht="36" x14ac:dyDescent="0.2">
      <c r="A20" s="12" t="s">
        <v>19</v>
      </c>
      <c r="B20" s="10">
        <v>15</v>
      </c>
      <c r="C20" s="11">
        <v>113</v>
      </c>
      <c r="D20" s="2">
        <f t="shared" si="5"/>
        <v>0</v>
      </c>
      <c r="E20" s="2">
        <f>SUM(E21:E23)</f>
        <v>0</v>
      </c>
      <c r="F20" s="2">
        <f t="shared" ref="F20:K20" si="7">SUM(F21:F23)</f>
        <v>0</v>
      </c>
      <c r="G20" s="2">
        <f t="shared" si="7"/>
        <v>0</v>
      </c>
      <c r="H20" s="2">
        <f t="shared" si="7"/>
        <v>0</v>
      </c>
      <c r="I20" s="2">
        <f t="shared" si="7"/>
        <v>0</v>
      </c>
      <c r="J20" s="2">
        <f t="shared" si="7"/>
        <v>0</v>
      </c>
      <c r="K20" s="2">
        <f t="shared" si="7"/>
        <v>0</v>
      </c>
      <c r="L20" s="2">
        <f t="shared" si="3"/>
        <v>0</v>
      </c>
      <c r="M20" s="2">
        <f t="shared" ref="M20:P20" si="8">SUM(M21:M23)</f>
        <v>0</v>
      </c>
      <c r="N20" s="2">
        <f t="shared" si="8"/>
        <v>0</v>
      </c>
      <c r="O20" s="2">
        <f t="shared" si="8"/>
        <v>0</v>
      </c>
      <c r="P20" s="2">
        <f t="shared" si="8"/>
        <v>0</v>
      </c>
      <c r="Q20" s="98"/>
      <c r="R20" s="98"/>
    </row>
    <row r="21" spans="1:18" ht="36" x14ac:dyDescent="0.2">
      <c r="A21" s="9" t="s">
        <v>20</v>
      </c>
      <c r="B21" s="10">
        <v>16</v>
      </c>
      <c r="C21" s="11">
        <v>114</v>
      </c>
      <c r="D21" s="5">
        <f t="shared" si="5"/>
        <v>0</v>
      </c>
      <c r="E21" s="5"/>
      <c r="F21" s="5"/>
      <c r="G21" s="5"/>
      <c r="H21" s="5"/>
      <c r="I21" s="5"/>
      <c r="J21" s="5"/>
      <c r="K21" s="5"/>
      <c r="L21" s="5">
        <f t="shared" si="3"/>
        <v>0</v>
      </c>
      <c r="M21" s="5"/>
      <c r="N21" s="5"/>
      <c r="O21" s="5"/>
      <c r="P21" s="5"/>
      <c r="Q21" s="98"/>
      <c r="R21" s="98"/>
    </row>
    <row r="22" spans="1:18" ht="72" x14ac:dyDescent="0.2">
      <c r="A22" s="9" t="s">
        <v>21</v>
      </c>
      <c r="B22" s="10">
        <v>17</v>
      </c>
      <c r="C22" s="11">
        <v>116</v>
      </c>
      <c r="D22" s="2">
        <f t="shared" si="5"/>
        <v>0</v>
      </c>
      <c r="E22" s="2"/>
      <c r="F22" s="2"/>
      <c r="G22" s="2"/>
      <c r="H22" s="2"/>
      <c r="I22" s="2"/>
      <c r="J22" s="2"/>
      <c r="K22" s="2"/>
      <c r="L22" s="2">
        <f t="shared" si="3"/>
        <v>0</v>
      </c>
      <c r="M22" s="2"/>
      <c r="N22" s="2"/>
      <c r="O22" s="2"/>
      <c r="P22" s="2"/>
      <c r="Q22" s="98"/>
      <c r="R22" s="98"/>
    </row>
    <row r="23" spans="1:18" ht="36" x14ac:dyDescent="0.2">
      <c r="A23" s="9" t="s">
        <v>22</v>
      </c>
      <c r="B23" s="10">
        <v>18</v>
      </c>
      <c r="C23" s="11">
        <v>117</v>
      </c>
      <c r="D23" s="5">
        <f t="shared" si="5"/>
        <v>0</v>
      </c>
      <c r="E23" s="5"/>
      <c r="F23" s="5"/>
      <c r="G23" s="5"/>
      <c r="H23" s="5"/>
      <c r="I23" s="5"/>
      <c r="J23" s="5"/>
      <c r="K23" s="5"/>
      <c r="L23" s="5">
        <f t="shared" si="3"/>
        <v>0</v>
      </c>
      <c r="M23" s="5"/>
      <c r="N23" s="5"/>
      <c r="O23" s="5"/>
      <c r="P23" s="5"/>
      <c r="Q23" s="98"/>
      <c r="R23" s="98"/>
    </row>
    <row r="24" spans="1:18" ht="18.75" x14ac:dyDescent="0.2">
      <c r="A24" s="9" t="s">
        <v>88</v>
      </c>
      <c r="B24" s="10">
        <v>19</v>
      </c>
      <c r="C24" s="11">
        <v>118</v>
      </c>
      <c r="D24" s="2">
        <f t="shared" si="5"/>
        <v>0</v>
      </c>
      <c r="E24" s="2"/>
      <c r="F24" s="2"/>
      <c r="G24" s="2"/>
      <c r="H24" s="2"/>
      <c r="I24" s="2"/>
      <c r="J24" s="2"/>
      <c r="K24" s="2"/>
      <c r="L24" s="2">
        <f t="shared" si="3"/>
        <v>0</v>
      </c>
      <c r="M24" s="2"/>
      <c r="N24" s="2"/>
      <c r="O24" s="2"/>
      <c r="P24" s="2"/>
      <c r="Q24" s="98"/>
      <c r="R24" s="98"/>
    </row>
    <row r="25" spans="1:18" ht="54" x14ac:dyDescent="0.2">
      <c r="A25" s="13" t="s">
        <v>29</v>
      </c>
      <c r="B25" s="6">
        <v>20</v>
      </c>
      <c r="C25" s="7">
        <v>120</v>
      </c>
      <c r="D25" s="8">
        <f t="shared" si="5"/>
        <v>0</v>
      </c>
      <c r="E25" s="8">
        <f>SUM(E26:E27)</f>
        <v>0</v>
      </c>
      <c r="F25" s="8">
        <f t="shared" ref="F25:K25" si="9">SUM(F26:F27)</f>
        <v>0</v>
      </c>
      <c r="G25" s="8">
        <f t="shared" si="9"/>
        <v>0</v>
      </c>
      <c r="H25" s="8">
        <f t="shared" si="9"/>
        <v>0</v>
      </c>
      <c r="I25" s="8">
        <f t="shared" si="9"/>
        <v>0</v>
      </c>
      <c r="J25" s="8">
        <f t="shared" si="9"/>
        <v>0</v>
      </c>
      <c r="K25" s="8">
        <f t="shared" si="9"/>
        <v>0</v>
      </c>
      <c r="L25" s="8">
        <f t="shared" si="3"/>
        <v>0</v>
      </c>
      <c r="M25" s="8">
        <f t="shared" ref="M25:P25" si="10">SUM(M26:M27)</f>
        <v>0</v>
      </c>
      <c r="N25" s="8">
        <f t="shared" si="10"/>
        <v>0</v>
      </c>
      <c r="O25" s="8">
        <f t="shared" si="10"/>
        <v>0</v>
      </c>
      <c r="P25" s="8">
        <f t="shared" si="10"/>
        <v>0</v>
      </c>
      <c r="Q25" s="98"/>
      <c r="R25" s="98"/>
    </row>
    <row r="26" spans="1:18" ht="72" x14ac:dyDescent="0.2">
      <c r="A26" s="9" t="s">
        <v>23</v>
      </c>
      <c r="B26" s="10">
        <v>21</v>
      </c>
      <c r="C26" s="11">
        <v>121</v>
      </c>
      <c r="D26" s="2">
        <f t="shared" si="5"/>
        <v>0</v>
      </c>
      <c r="E26" s="2"/>
      <c r="F26" s="2"/>
      <c r="G26" s="2"/>
      <c r="H26" s="2"/>
      <c r="I26" s="2"/>
      <c r="J26" s="2"/>
      <c r="K26" s="2"/>
      <c r="L26" s="2">
        <f t="shared" si="3"/>
        <v>0</v>
      </c>
      <c r="M26" s="2"/>
      <c r="N26" s="2"/>
      <c r="O26" s="2"/>
      <c r="P26" s="2"/>
      <c r="Q26" s="98"/>
      <c r="R26" s="98"/>
    </row>
    <row r="27" spans="1:18" ht="36" x14ac:dyDescent="0.2">
      <c r="A27" s="9" t="s">
        <v>24</v>
      </c>
      <c r="B27" s="10">
        <v>22</v>
      </c>
      <c r="C27" s="11">
        <v>124</v>
      </c>
      <c r="D27" s="5">
        <f t="shared" si="5"/>
        <v>0</v>
      </c>
      <c r="E27" s="5"/>
      <c r="F27" s="5"/>
      <c r="G27" s="5"/>
      <c r="H27" s="5"/>
      <c r="I27" s="5"/>
      <c r="J27" s="5"/>
      <c r="K27" s="5"/>
      <c r="L27" s="5">
        <f t="shared" si="3"/>
        <v>0</v>
      </c>
      <c r="M27" s="5"/>
      <c r="N27" s="5"/>
      <c r="O27" s="5"/>
      <c r="P27" s="5"/>
      <c r="Q27" s="98"/>
      <c r="R27" s="98"/>
    </row>
    <row r="28" spans="1:18" ht="54" x14ac:dyDescent="0.2">
      <c r="A28" s="9" t="s">
        <v>25</v>
      </c>
      <c r="B28" s="10">
        <v>23</v>
      </c>
      <c r="C28" s="11">
        <v>125</v>
      </c>
      <c r="D28" s="2">
        <f t="shared" si="5"/>
        <v>0</v>
      </c>
      <c r="E28" s="2"/>
      <c r="F28" s="2"/>
      <c r="G28" s="2"/>
      <c r="H28" s="2"/>
      <c r="I28" s="2"/>
      <c r="J28" s="2"/>
      <c r="K28" s="2"/>
      <c r="L28" s="2">
        <f t="shared" si="3"/>
        <v>0</v>
      </c>
      <c r="M28" s="2"/>
      <c r="N28" s="2"/>
      <c r="O28" s="2"/>
      <c r="P28" s="2"/>
      <c r="Q28" s="98"/>
      <c r="R28" s="98"/>
    </row>
    <row r="29" spans="1:18" ht="36" x14ac:dyDescent="0.2">
      <c r="A29" s="13" t="s">
        <v>26</v>
      </c>
      <c r="B29" s="6">
        <v>24</v>
      </c>
      <c r="C29" s="7">
        <v>200</v>
      </c>
      <c r="D29" s="8">
        <f t="shared" si="5"/>
        <v>0</v>
      </c>
      <c r="E29" s="8"/>
      <c r="F29" s="8"/>
      <c r="G29" s="8"/>
      <c r="H29" s="8"/>
      <c r="I29" s="8"/>
      <c r="J29" s="8"/>
      <c r="K29" s="8"/>
      <c r="L29" s="8">
        <f t="shared" si="3"/>
        <v>0</v>
      </c>
      <c r="M29" s="8"/>
      <c r="N29" s="8"/>
      <c r="O29" s="8"/>
      <c r="P29" s="8"/>
      <c r="Q29" s="98"/>
      <c r="R29" s="98"/>
    </row>
    <row r="30" spans="1:18" ht="37.5" customHeight="1" x14ac:dyDescent="0.2">
      <c r="A30" s="13" t="s">
        <v>30</v>
      </c>
      <c r="B30" s="6">
        <v>25</v>
      </c>
      <c r="C30" s="7">
        <v>300</v>
      </c>
      <c r="D30" s="2">
        <f t="shared" si="5"/>
        <v>0</v>
      </c>
      <c r="E30" s="2">
        <f t="shared" ref="E30:K30" si="11">SUM(E6,E29)</f>
        <v>0</v>
      </c>
      <c r="F30" s="2">
        <f t="shared" si="11"/>
        <v>0</v>
      </c>
      <c r="G30" s="2">
        <f t="shared" si="11"/>
        <v>0</v>
      </c>
      <c r="H30" s="2">
        <f t="shared" si="11"/>
        <v>0</v>
      </c>
      <c r="I30" s="2">
        <f t="shared" si="11"/>
        <v>0</v>
      </c>
      <c r="J30" s="2">
        <f t="shared" si="11"/>
        <v>0</v>
      </c>
      <c r="K30" s="2">
        <f t="shared" si="11"/>
        <v>0</v>
      </c>
      <c r="L30" s="2">
        <f t="shared" si="3"/>
        <v>0</v>
      </c>
      <c r="M30" s="2">
        <f>SUM(M6,M29)</f>
        <v>0</v>
      </c>
      <c r="N30" s="2">
        <f>SUM(N6,N29)</f>
        <v>0</v>
      </c>
      <c r="O30" s="2">
        <f>SUM(O6,O29)</f>
        <v>0</v>
      </c>
      <c r="P30" s="2">
        <f>SUM(P6,P29)</f>
        <v>0</v>
      </c>
      <c r="Q30" s="98">
        <f>Q6+Q7+Q8+Q9+Q10+Q11+Q12+Q13+Q14+Q15+Q16+Q17+Q18+Q19+Q20+Q21+Q22+Q23+Q24+Q25+Q26+Q27+Q28</f>
        <v>0</v>
      </c>
      <c r="R30" s="98">
        <f>R6+R7+R8+R9+R10+R11+R12+R13+R14+R15+R16+R17+R18+R19+R20+R21+R22+R23+R24+R25+R26+R27+R28</f>
        <v>0</v>
      </c>
    </row>
    <row r="32" spans="1:18" ht="37.5" customHeight="1" x14ac:dyDescent="0.2">
      <c r="A32" s="118" t="s">
        <v>89</v>
      </c>
      <c r="B32" s="119"/>
      <c r="C32" s="39" t="s">
        <v>90</v>
      </c>
      <c r="D32" s="2"/>
    </row>
    <row r="33" spans="1:4" ht="18.75" x14ac:dyDescent="0.2">
      <c r="A33" s="118" t="s">
        <v>91</v>
      </c>
      <c r="B33" s="119"/>
      <c r="C33" s="39" t="s">
        <v>90</v>
      </c>
      <c r="D33" s="2"/>
    </row>
    <row r="34" spans="1:4" x14ac:dyDescent="0.2">
      <c r="A34" s="40"/>
      <c r="B34" s="40"/>
      <c r="C34" s="40"/>
      <c r="D34" s="40"/>
    </row>
    <row r="35" spans="1:4" ht="18.75" x14ac:dyDescent="0.2">
      <c r="A35" s="118" t="s">
        <v>92</v>
      </c>
      <c r="B35" s="119"/>
      <c r="C35" s="39" t="s">
        <v>90</v>
      </c>
      <c r="D35" s="2"/>
    </row>
    <row r="36" spans="1:4" ht="18.75" x14ac:dyDescent="0.2">
      <c r="A36" s="118" t="s">
        <v>93</v>
      </c>
      <c r="B36" s="119"/>
      <c r="C36" s="39" t="s">
        <v>90</v>
      </c>
      <c r="D36" s="2"/>
    </row>
  </sheetData>
  <mergeCells count="25">
    <mergeCell ref="Q1:Q4"/>
    <mergeCell ref="R1:R4"/>
    <mergeCell ref="A32:B32"/>
    <mergeCell ref="A33:B33"/>
    <mergeCell ref="A35:B35"/>
    <mergeCell ref="E1:H1"/>
    <mergeCell ref="H3:H4"/>
    <mergeCell ref="M3:N3"/>
    <mergeCell ref="O3:P3"/>
    <mergeCell ref="J1:J4"/>
    <mergeCell ref="K1:P1"/>
    <mergeCell ref="E2:F2"/>
    <mergeCell ref="G2:H2"/>
    <mergeCell ref="K2:K4"/>
    <mergeCell ref="L2:L4"/>
    <mergeCell ref="M2:P2"/>
    <mergeCell ref="E3:E4"/>
    <mergeCell ref="F3:F4"/>
    <mergeCell ref="G3:G4"/>
    <mergeCell ref="I1:I4"/>
    <mergeCell ref="A36:B36"/>
    <mergeCell ref="A1:A4"/>
    <mergeCell ref="B1:B4"/>
    <mergeCell ref="C1:C4"/>
    <mergeCell ref="D1:D4"/>
  </mergeCells>
  <conditionalFormatting sqref="D6:P30">
    <cfRule type="expression" dxfId="20" priority="4">
      <formula>_xlfn.ISFORMULA(D6)</formula>
    </cfRule>
  </conditionalFormatting>
  <conditionalFormatting sqref="Q6:R30">
    <cfRule type="expression" dxfId="19" priority="1">
      <formula>_xlfn.ISFORMULA(Q6)</formula>
    </cfRule>
  </conditionalFormatting>
  <printOptions horizontalCentered="1"/>
  <pageMargins left="0.39370078740157483" right="0.39370078740157483" top="0.70866141732283472" bottom="0.27559055118110237" header="0.19685039370078741" footer="0.31496062992125984"/>
  <pageSetup paperSize="9" scale="58" fitToHeight="2" orientation="landscape" r:id="rId1"/>
  <headerFooter differentFirst="1">
    <firstHeader xml:space="preserve">&amp;C&amp;"Segoe UI,обычный"&amp;18
&amp;"Segoe UI,полужирный"Сведения о результатах обследования на антитела к ВИЧ&amp;R&amp;"Segoe UI,обычный"&amp;12форма №4 - месячная, годовая
&amp;10утв. приказом от 14.02.20 г. №66
Федеральной службы госстатистики&amp;12 </first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6">
    <pageSetUpPr fitToPage="1"/>
  </sheetPr>
  <dimension ref="A1:U36"/>
  <sheetViews>
    <sheetView topLeftCell="A22" zoomScale="75" zoomScaleNormal="75" workbookViewId="0">
      <selection activeCell="Q1" sqref="Q1:R30"/>
    </sheetView>
  </sheetViews>
  <sheetFormatPr defaultRowHeight="12.75" x14ac:dyDescent="0.2"/>
  <cols>
    <col min="1" max="1" width="62.28515625" customWidth="1"/>
    <col min="2" max="2" width="3.85546875" bestFit="1" customWidth="1"/>
    <col min="3" max="3" width="8.42578125" bestFit="1" customWidth="1"/>
    <col min="4" max="4" width="15.85546875" customWidth="1"/>
    <col min="5" max="6" width="13" customWidth="1"/>
    <col min="7" max="7" width="7.7109375" bestFit="1" customWidth="1"/>
    <col min="8" max="8" width="14.42578125" customWidth="1"/>
    <col min="9" max="9" width="15.5703125" bestFit="1" customWidth="1"/>
    <col min="10" max="10" width="19.85546875" bestFit="1" customWidth="1"/>
    <col min="11" max="12" width="10.42578125" customWidth="1"/>
    <col min="13" max="14" width="13.140625" customWidth="1"/>
    <col min="15" max="15" width="7.7109375" bestFit="1" customWidth="1"/>
    <col min="16" max="16" width="15" bestFit="1" customWidth="1"/>
    <col min="17" max="18" width="15" customWidth="1"/>
    <col min="20" max="20" width="42.85546875" customWidth="1"/>
    <col min="21" max="21" width="12.42578125" bestFit="1" customWidth="1"/>
  </cols>
  <sheetData>
    <row r="1" spans="1:21" ht="36" customHeight="1" x14ac:dyDescent="0.2">
      <c r="A1" s="115" t="s">
        <v>5</v>
      </c>
      <c r="B1" s="120" t="s">
        <v>55</v>
      </c>
      <c r="C1" s="120" t="s">
        <v>0</v>
      </c>
      <c r="D1" s="115" t="s">
        <v>36</v>
      </c>
      <c r="E1" s="115" t="s">
        <v>1</v>
      </c>
      <c r="F1" s="115"/>
      <c r="G1" s="115"/>
      <c r="H1" s="115"/>
      <c r="I1" s="115" t="s">
        <v>38</v>
      </c>
      <c r="J1" s="115" t="s">
        <v>39</v>
      </c>
      <c r="K1" s="115" t="s">
        <v>35</v>
      </c>
      <c r="L1" s="115"/>
      <c r="M1" s="115"/>
      <c r="N1" s="115"/>
      <c r="O1" s="115"/>
      <c r="P1" s="115"/>
      <c r="Q1" s="121" t="s">
        <v>182</v>
      </c>
      <c r="R1" s="121" t="s">
        <v>183</v>
      </c>
      <c r="T1" s="36"/>
      <c r="U1" s="36"/>
    </row>
    <row r="2" spans="1:21" ht="18.75" x14ac:dyDescent="0.2">
      <c r="A2" s="115"/>
      <c r="B2" s="120"/>
      <c r="C2" s="120"/>
      <c r="D2" s="115"/>
      <c r="E2" s="115" t="s">
        <v>2</v>
      </c>
      <c r="F2" s="115"/>
      <c r="G2" s="115" t="s">
        <v>3</v>
      </c>
      <c r="H2" s="115"/>
      <c r="I2" s="115"/>
      <c r="J2" s="115"/>
      <c r="K2" s="115" t="s">
        <v>7</v>
      </c>
      <c r="L2" s="115" t="s">
        <v>52</v>
      </c>
      <c r="M2" s="115" t="s">
        <v>53</v>
      </c>
      <c r="N2" s="115"/>
      <c r="O2" s="115"/>
      <c r="P2" s="115"/>
      <c r="Q2" s="122"/>
      <c r="R2" s="122"/>
      <c r="T2" s="36"/>
      <c r="U2" s="36"/>
    </row>
    <row r="3" spans="1:21" ht="21" customHeight="1" x14ac:dyDescent="0.2">
      <c r="A3" s="115"/>
      <c r="B3" s="120"/>
      <c r="C3" s="120"/>
      <c r="D3" s="115"/>
      <c r="E3" s="115" t="s">
        <v>8</v>
      </c>
      <c r="F3" s="115" t="s">
        <v>9</v>
      </c>
      <c r="G3" s="116" t="s">
        <v>37</v>
      </c>
      <c r="H3" s="116" t="s">
        <v>54</v>
      </c>
      <c r="I3" s="115"/>
      <c r="J3" s="115"/>
      <c r="K3" s="115"/>
      <c r="L3" s="115"/>
      <c r="M3" s="115" t="s">
        <v>2</v>
      </c>
      <c r="N3" s="115"/>
      <c r="O3" s="115" t="s">
        <v>3</v>
      </c>
      <c r="P3" s="115"/>
      <c r="Q3" s="122"/>
      <c r="R3" s="122"/>
      <c r="T3" s="36"/>
      <c r="U3" s="36"/>
    </row>
    <row r="4" spans="1:21" ht="37.5" x14ac:dyDescent="0.2">
      <c r="A4" s="115"/>
      <c r="B4" s="120"/>
      <c r="C4" s="120"/>
      <c r="D4" s="115"/>
      <c r="E4" s="115"/>
      <c r="F4" s="115"/>
      <c r="G4" s="117"/>
      <c r="H4" s="117"/>
      <c r="I4" s="115"/>
      <c r="J4" s="115"/>
      <c r="K4" s="115"/>
      <c r="L4" s="115"/>
      <c r="M4" s="4" t="s">
        <v>8</v>
      </c>
      <c r="N4" s="4" t="s">
        <v>9</v>
      </c>
      <c r="O4" s="4" t="s">
        <v>37</v>
      </c>
      <c r="P4" s="4" t="s">
        <v>54</v>
      </c>
      <c r="Q4" s="123"/>
      <c r="R4" s="123"/>
      <c r="T4" s="36"/>
      <c r="U4" s="36"/>
    </row>
    <row r="5" spans="1:21" ht="9" customHeight="1" x14ac:dyDescent="0.2">
      <c r="A5" s="16" t="s">
        <v>31</v>
      </c>
      <c r="B5" s="17" t="s">
        <v>32</v>
      </c>
      <c r="C5" s="16" t="s">
        <v>33</v>
      </c>
      <c r="D5" s="16" t="s">
        <v>34</v>
      </c>
      <c r="E5" s="16" t="s">
        <v>40</v>
      </c>
      <c r="F5" s="16" t="s">
        <v>41</v>
      </c>
      <c r="G5" s="16" t="s">
        <v>42</v>
      </c>
      <c r="H5" s="16" t="s">
        <v>43</v>
      </c>
      <c r="I5" s="16" t="s">
        <v>44</v>
      </c>
      <c r="J5" s="16" t="s">
        <v>45</v>
      </c>
      <c r="K5" s="16" t="s">
        <v>46</v>
      </c>
      <c r="L5" s="16" t="s">
        <v>47</v>
      </c>
      <c r="M5" s="16" t="s">
        <v>48</v>
      </c>
      <c r="N5" s="16" t="s">
        <v>49</v>
      </c>
      <c r="O5" s="16" t="s">
        <v>50</v>
      </c>
      <c r="P5" s="16" t="s">
        <v>51</v>
      </c>
      <c r="Q5" s="97"/>
      <c r="R5" s="97"/>
      <c r="T5" s="36"/>
      <c r="U5" s="36"/>
    </row>
    <row r="6" spans="1:21" ht="36" x14ac:dyDescent="0.2">
      <c r="A6" s="13" t="s">
        <v>27</v>
      </c>
      <c r="B6" s="19" t="s">
        <v>60</v>
      </c>
      <c r="C6" s="7">
        <v>100</v>
      </c>
      <c r="D6" s="8">
        <f>SUM(E6:H6)</f>
        <v>0</v>
      </c>
      <c r="E6" s="8">
        <f>E7+E11</f>
        <v>0</v>
      </c>
      <c r="F6" s="8">
        <f t="shared" ref="F6:K6" si="0">F7+F11</f>
        <v>0</v>
      </c>
      <c r="G6" s="8">
        <f t="shared" si="0"/>
        <v>0</v>
      </c>
      <c r="H6" s="8">
        <f t="shared" si="0"/>
        <v>0</v>
      </c>
      <c r="I6" s="8">
        <f t="shared" si="0"/>
        <v>0</v>
      </c>
      <c r="J6" s="8">
        <f t="shared" si="0"/>
        <v>0</v>
      </c>
      <c r="K6" s="8">
        <f t="shared" si="0"/>
        <v>0</v>
      </c>
      <c r="L6" s="8">
        <f>SUM(M6:P6)</f>
        <v>0</v>
      </c>
      <c r="M6" s="8">
        <f t="shared" ref="M6:P6" si="1">M7+M11</f>
        <v>0</v>
      </c>
      <c r="N6" s="8">
        <f t="shared" si="1"/>
        <v>0</v>
      </c>
      <c r="O6" s="8">
        <f t="shared" si="1"/>
        <v>0</v>
      </c>
      <c r="P6" s="8">
        <f t="shared" si="1"/>
        <v>0</v>
      </c>
      <c r="Q6" s="98"/>
      <c r="R6" s="98"/>
      <c r="T6" s="37" t="s">
        <v>121</v>
      </c>
      <c r="U6" s="38" t="e">
        <f>D6*100/Население!B2</f>
        <v>#DIV/0!</v>
      </c>
    </row>
    <row r="7" spans="1:21" ht="36" x14ac:dyDescent="0.2">
      <c r="A7" s="13" t="s">
        <v>10</v>
      </c>
      <c r="B7" s="19" t="s">
        <v>61</v>
      </c>
      <c r="C7" s="7">
        <v>119</v>
      </c>
      <c r="D7" s="8">
        <f>SUM(E7:H7)</f>
        <v>0</v>
      </c>
      <c r="E7" s="8">
        <f>SUM(E8:E10)</f>
        <v>0</v>
      </c>
      <c r="F7" s="8">
        <f t="shared" ref="F7:K7" si="2">SUM(F8:F10)</f>
        <v>0</v>
      </c>
      <c r="G7" s="8">
        <f t="shared" si="2"/>
        <v>0</v>
      </c>
      <c r="H7" s="8">
        <f t="shared" si="2"/>
        <v>0</v>
      </c>
      <c r="I7" s="8">
        <f t="shared" si="2"/>
        <v>0</v>
      </c>
      <c r="J7" s="8">
        <f t="shared" si="2"/>
        <v>0</v>
      </c>
      <c r="K7" s="8">
        <f t="shared" si="2"/>
        <v>0</v>
      </c>
      <c r="L7" s="8">
        <f t="shared" ref="L7:L30" si="3">SUM(M7:P7)</f>
        <v>0</v>
      </c>
      <c r="M7" s="8">
        <f t="shared" ref="M7:P7" si="4">SUM(M8:M10)</f>
        <v>0</v>
      </c>
      <c r="N7" s="8">
        <f t="shared" si="4"/>
        <v>0</v>
      </c>
      <c r="O7" s="8">
        <f t="shared" si="4"/>
        <v>0</v>
      </c>
      <c r="P7" s="8">
        <f t="shared" si="4"/>
        <v>0</v>
      </c>
      <c r="Q7" s="98"/>
      <c r="R7" s="98"/>
      <c r="T7" s="37" t="s">
        <v>120</v>
      </c>
      <c r="U7" s="38">
        <f>IFERROR(D20*100/$D$6,0)</f>
        <v>0</v>
      </c>
    </row>
    <row r="8" spans="1:21" ht="38.25" x14ac:dyDescent="0.2">
      <c r="A8" s="9" t="s">
        <v>6</v>
      </c>
      <c r="B8" s="20" t="s">
        <v>62</v>
      </c>
      <c r="C8" s="11">
        <v>108</v>
      </c>
      <c r="D8" s="2">
        <f t="shared" ref="D8:D30" si="5">SUM(E8:H8)</f>
        <v>0</v>
      </c>
      <c r="E8" s="2"/>
      <c r="F8" s="2"/>
      <c r="G8" s="2"/>
      <c r="H8" s="2"/>
      <c r="I8" s="2"/>
      <c r="J8" s="2"/>
      <c r="K8" s="2"/>
      <c r="L8" s="2">
        <f t="shared" si="3"/>
        <v>0</v>
      </c>
      <c r="M8" s="2"/>
      <c r="N8" s="2"/>
      <c r="O8" s="2"/>
      <c r="P8" s="2"/>
      <c r="Q8" s="98"/>
      <c r="R8" s="98"/>
      <c r="T8" s="50" t="s">
        <v>115</v>
      </c>
      <c r="U8" s="38" t="e">
        <f>D8*100/Население!B2</f>
        <v>#DIV/0!</v>
      </c>
    </row>
    <row r="9" spans="1:21" ht="54" x14ac:dyDescent="0.2">
      <c r="A9" s="9" t="s">
        <v>11</v>
      </c>
      <c r="B9" s="20" t="s">
        <v>63</v>
      </c>
      <c r="C9" s="11">
        <v>115</v>
      </c>
      <c r="D9" s="5">
        <f t="shared" si="5"/>
        <v>0</v>
      </c>
      <c r="E9" s="5"/>
      <c r="F9" s="5"/>
      <c r="G9" s="5"/>
      <c r="H9" s="5"/>
      <c r="I9" s="5"/>
      <c r="J9" s="5"/>
      <c r="K9" s="5"/>
      <c r="L9" s="5">
        <f t="shared" si="3"/>
        <v>0</v>
      </c>
      <c r="M9" s="5"/>
      <c r="N9" s="5"/>
      <c r="O9" s="5"/>
      <c r="P9" s="5"/>
      <c r="Q9" s="98"/>
      <c r="R9" s="98"/>
      <c r="T9" s="50" t="s">
        <v>116</v>
      </c>
      <c r="U9" s="38">
        <f>IFERROR(SUM(D13:D16,D19,D27,#REF!)*100/D6,0)</f>
        <v>0</v>
      </c>
    </row>
    <row r="10" spans="1:21" ht="72" x14ac:dyDescent="0.2">
      <c r="A10" s="9" t="s">
        <v>12</v>
      </c>
      <c r="B10" s="20" t="s">
        <v>64</v>
      </c>
      <c r="C10" s="11">
        <v>111</v>
      </c>
      <c r="D10" s="2">
        <f t="shared" si="5"/>
        <v>0</v>
      </c>
      <c r="E10" s="2"/>
      <c r="F10" s="2"/>
      <c r="G10" s="2"/>
      <c r="H10" s="2"/>
      <c r="I10" s="2"/>
      <c r="J10" s="2"/>
      <c r="K10" s="2"/>
      <c r="L10" s="2">
        <f t="shared" si="3"/>
        <v>0</v>
      </c>
      <c r="M10" s="2"/>
      <c r="N10" s="2"/>
      <c r="O10" s="2"/>
      <c r="P10" s="2"/>
      <c r="Q10" s="98"/>
      <c r="R10" s="98"/>
      <c r="T10" s="50" t="s">
        <v>117</v>
      </c>
      <c r="U10" s="38">
        <f>IFERROR(SUM(D13,D14,D16)*100/D6,0)</f>
        <v>0</v>
      </c>
    </row>
    <row r="11" spans="1:21" ht="36" x14ac:dyDescent="0.2">
      <c r="A11" s="13" t="s">
        <v>114</v>
      </c>
      <c r="B11" s="19" t="s">
        <v>65</v>
      </c>
      <c r="C11" s="7">
        <v>126</v>
      </c>
      <c r="D11" s="8">
        <f t="shared" si="5"/>
        <v>0</v>
      </c>
      <c r="E11" s="8">
        <f t="shared" ref="E11:K11" si="6">SUM(E12:E20,E24,E25,E28)</f>
        <v>0</v>
      </c>
      <c r="F11" s="8">
        <f t="shared" si="6"/>
        <v>0</v>
      </c>
      <c r="G11" s="8">
        <f t="shared" si="6"/>
        <v>0</v>
      </c>
      <c r="H11" s="8">
        <f t="shared" si="6"/>
        <v>0</v>
      </c>
      <c r="I11" s="8">
        <f t="shared" si="6"/>
        <v>0</v>
      </c>
      <c r="J11" s="8">
        <f t="shared" si="6"/>
        <v>0</v>
      </c>
      <c r="K11" s="8">
        <f t="shared" si="6"/>
        <v>0</v>
      </c>
      <c r="L11" s="8">
        <f t="shared" si="3"/>
        <v>0</v>
      </c>
      <c r="M11" s="8">
        <f>SUM(M12:M20,M24,M25,M28)</f>
        <v>0</v>
      </c>
      <c r="N11" s="8">
        <f>SUM(N12:N20,N24,N25,N28)</f>
        <v>0</v>
      </c>
      <c r="O11" s="8">
        <f>SUM(O12:O20,O24,O25,O28)</f>
        <v>0</v>
      </c>
      <c r="P11" s="8">
        <f>SUM(P12:P20,P24,P25,P28)</f>
        <v>0</v>
      </c>
      <c r="Q11" s="98"/>
      <c r="R11" s="98"/>
      <c r="T11" s="37" t="s">
        <v>88</v>
      </c>
      <c r="U11" s="38">
        <f>IFERROR(D24*100/D6,0)</f>
        <v>0</v>
      </c>
    </row>
    <row r="12" spans="1:21" ht="54" x14ac:dyDescent="0.2">
      <c r="A12" s="9" t="s">
        <v>13</v>
      </c>
      <c r="B12" s="20" t="s">
        <v>66</v>
      </c>
      <c r="C12" s="11">
        <v>101</v>
      </c>
      <c r="D12" s="2">
        <f t="shared" si="5"/>
        <v>0</v>
      </c>
      <c r="E12" s="2"/>
      <c r="F12" s="2"/>
      <c r="G12" s="2"/>
      <c r="H12" s="2"/>
      <c r="I12" s="2"/>
      <c r="J12" s="2"/>
      <c r="K12" s="2"/>
      <c r="L12" s="2">
        <f t="shared" si="3"/>
        <v>0</v>
      </c>
      <c r="M12" s="2"/>
      <c r="N12" s="2"/>
      <c r="O12" s="2"/>
      <c r="P12" s="2"/>
      <c r="Q12" s="98"/>
      <c r="R12" s="98"/>
      <c r="T12" s="36"/>
      <c r="U12" s="36"/>
    </row>
    <row r="13" spans="1:21" ht="36" x14ac:dyDescent="0.2">
      <c r="A13" s="9" t="s">
        <v>113</v>
      </c>
      <c r="B13" s="20" t="s">
        <v>67</v>
      </c>
      <c r="C13" s="11">
        <v>102</v>
      </c>
      <c r="D13" s="5">
        <f t="shared" si="5"/>
        <v>0</v>
      </c>
      <c r="E13" s="5"/>
      <c r="F13" s="5"/>
      <c r="G13" s="5"/>
      <c r="H13" s="5"/>
      <c r="I13" s="5"/>
      <c r="J13" s="5"/>
      <c r="K13" s="5"/>
      <c r="L13" s="5">
        <f t="shared" si="3"/>
        <v>0</v>
      </c>
      <c r="M13" s="5"/>
      <c r="N13" s="5"/>
      <c r="O13" s="5"/>
      <c r="P13" s="5"/>
      <c r="Q13" s="98"/>
      <c r="R13" s="98"/>
      <c r="T13" s="36"/>
      <c r="U13" s="36"/>
    </row>
    <row r="14" spans="1:21" ht="18.75" x14ac:dyDescent="0.2">
      <c r="A14" s="9" t="s">
        <v>15</v>
      </c>
      <c r="B14" s="20" t="s">
        <v>68</v>
      </c>
      <c r="C14" s="11">
        <v>103</v>
      </c>
      <c r="D14" s="2">
        <f t="shared" si="5"/>
        <v>0</v>
      </c>
      <c r="E14" s="2"/>
      <c r="F14" s="2"/>
      <c r="G14" s="2"/>
      <c r="H14" s="2"/>
      <c r="I14" s="2"/>
      <c r="J14" s="2"/>
      <c r="K14" s="2"/>
      <c r="L14" s="2">
        <f t="shared" si="3"/>
        <v>0</v>
      </c>
      <c r="M14" s="2"/>
      <c r="N14" s="2"/>
      <c r="O14" s="2"/>
      <c r="P14" s="2"/>
      <c r="Q14" s="98"/>
      <c r="R14" s="98"/>
    </row>
    <row r="15" spans="1:21" ht="36" x14ac:dyDescent="0.2">
      <c r="A15" s="9" t="s">
        <v>59</v>
      </c>
      <c r="B15" s="10">
        <v>10</v>
      </c>
      <c r="C15" s="11">
        <v>104</v>
      </c>
      <c r="D15" s="5">
        <f t="shared" si="5"/>
        <v>0</v>
      </c>
      <c r="E15" s="5"/>
      <c r="F15" s="5"/>
      <c r="G15" s="5"/>
      <c r="H15" s="5"/>
      <c r="I15" s="5"/>
      <c r="J15" s="5"/>
      <c r="K15" s="5"/>
      <c r="L15" s="5">
        <f t="shared" si="3"/>
        <v>0</v>
      </c>
      <c r="M15" s="5"/>
      <c r="N15" s="5"/>
      <c r="O15" s="5"/>
      <c r="P15" s="5"/>
      <c r="Q15" s="98"/>
      <c r="R15" s="98"/>
    </row>
    <row r="16" spans="1:21" ht="36" x14ac:dyDescent="0.2">
      <c r="A16" s="9" t="s">
        <v>16</v>
      </c>
      <c r="B16" s="10">
        <v>11</v>
      </c>
      <c r="C16" s="11">
        <v>105</v>
      </c>
      <c r="D16" s="2">
        <f t="shared" si="5"/>
        <v>0</v>
      </c>
      <c r="E16" s="2"/>
      <c r="F16" s="2"/>
      <c r="G16" s="2"/>
      <c r="H16" s="2"/>
      <c r="I16" s="2"/>
      <c r="J16" s="2"/>
      <c r="K16" s="2"/>
      <c r="L16" s="2">
        <f t="shared" si="3"/>
        <v>0</v>
      </c>
      <c r="M16" s="2"/>
      <c r="N16" s="2"/>
      <c r="O16" s="2"/>
      <c r="P16" s="2"/>
      <c r="Q16" s="98"/>
      <c r="R16" s="98"/>
    </row>
    <row r="17" spans="1:18" ht="18.75" x14ac:dyDescent="0.2">
      <c r="A17" s="9" t="s">
        <v>4</v>
      </c>
      <c r="B17" s="10">
        <v>12</v>
      </c>
      <c r="C17" s="11">
        <v>109</v>
      </c>
      <c r="D17" s="5">
        <f t="shared" si="5"/>
        <v>0</v>
      </c>
      <c r="E17" s="5"/>
      <c r="F17" s="5"/>
      <c r="G17" s="5"/>
      <c r="H17" s="5"/>
      <c r="I17" s="5"/>
      <c r="J17" s="5"/>
      <c r="K17" s="5"/>
      <c r="L17" s="5">
        <f t="shared" si="3"/>
        <v>0</v>
      </c>
      <c r="M17" s="5"/>
      <c r="N17" s="5"/>
      <c r="O17" s="5"/>
      <c r="P17" s="5"/>
      <c r="Q17" s="98"/>
      <c r="R17" s="98"/>
    </row>
    <row r="18" spans="1:18" ht="36" x14ac:dyDescent="0.2">
      <c r="A18" s="9" t="s">
        <v>17</v>
      </c>
      <c r="B18" s="10">
        <v>13</v>
      </c>
      <c r="C18" s="11">
        <v>110</v>
      </c>
      <c r="D18" s="2">
        <f t="shared" si="5"/>
        <v>0</v>
      </c>
      <c r="E18" s="2"/>
      <c r="F18" s="2"/>
      <c r="G18" s="2"/>
      <c r="H18" s="2"/>
      <c r="I18" s="2"/>
      <c r="J18" s="2"/>
      <c r="K18" s="2"/>
      <c r="L18" s="2">
        <f t="shared" si="3"/>
        <v>0</v>
      </c>
      <c r="M18" s="2"/>
      <c r="N18" s="2"/>
      <c r="O18" s="2"/>
      <c r="P18" s="2"/>
      <c r="Q18" s="98"/>
      <c r="R18" s="98"/>
    </row>
    <row r="19" spans="1:18" ht="36" x14ac:dyDescent="0.2">
      <c r="A19" s="9" t="s">
        <v>18</v>
      </c>
      <c r="B19" s="10">
        <v>14</v>
      </c>
      <c r="C19" s="11">
        <v>112</v>
      </c>
      <c r="D19" s="5">
        <f t="shared" si="5"/>
        <v>0</v>
      </c>
      <c r="E19" s="5"/>
      <c r="F19" s="5"/>
      <c r="G19" s="5"/>
      <c r="H19" s="5"/>
      <c r="I19" s="5"/>
      <c r="J19" s="5"/>
      <c r="K19" s="5"/>
      <c r="L19" s="5">
        <f t="shared" si="3"/>
        <v>0</v>
      </c>
      <c r="M19" s="5"/>
      <c r="N19" s="5"/>
      <c r="O19" s="5"/>
      <c r="P19" s="5"/>
      <c r="Q19" s="98"/>
      <c r="R19" s="98"/>
    </row>
    <row r="20" spans="1:18" ht="36" x14ac:dyDescent="0.2">
      <c r="A20" s="12" t="s">
        <v>19</v>
      </c>
      <c r="B20" s="10">
        <v>15</v>
      </c>
      <c r="C20" s="11">
        <v>113</v>
      </c>
      <c r="D20" s="2">
        <f t="shared" si="5"/>
        <v>0</v>
      </c>
      <c r="E20" s="2">
        <f>SUM(E21:E23)</f>
        <v>0</v>
      </c>
      <c r="F20" s="2">
        <f t="shared" ref="F20:K20" si="7">SUM(F21:F23)</f>
        <v>0</v>
      </c>
      <c r="G20" s="2">
        <f t="shared" si="7"/>
        <v>0</v>
      </c>
      <c r="H20" s="2">
        <f t="shared" si="7"/>
        <v>0</v>
      </c>
      <c r="I20" s="2">
        <f t="shared" si="7"/>
        <v>0</v>
      </c>
      <c r="J20" s="2">
        <f t="shared" si="7"/>
        <v>0</v>
      </c>
      <c r="K20" s="2">
        <f t="shared" si="7"/>
        <v>0</v>
      </c>
      <c r="L20" s="2">
        <f t="shared" si="3"/>
        <v>0</v>
      </c>
      <c r="M20" s="2">
        <f t="shared" ref="M20:P20" si="8">SUM(M21:M23)</f>
        <v>0</v>
      </c>
      <c r="N20" s="2">
        <f t="shared" si="8"/>
        <v>0</v>
      </c>
      <c r="O20" s="2">
        <f t="shared" si="8"/>
        <v>0</v>
      </c>
      <c r="P20" s="2">
        <f t="shared" si="8"/>
        <v>0</v>
      </c>
      <c r="Q20" s="98"/>
      <c r="R20" s="98"/>
    </row>
    <row r="21" spans="1:18" ht="36" x14ac:dyDescent="0.2">
      <c r="A21" s="9" t="s">
        <v>20</v>
      </c>
      <c r="B21" s="10">
        <v>16</v>
      </c>
      <c r="C21" s="11">
        <v>114</v>
      </c>
      <c r="D21" s="5">
        <f t="shared" si="5"/>
        <v>0</v>
      </c>
      <c r="E21" s="5"/>
      <c r="F21" s="5"/>
      <c r="G21" s="5"/>
      <c r="H21" s="5"/>
      <c r="I21" s="5"/>
      <c r="J21" s="5"/>
      <c r="K21" s="5"/>
      <c r="L21" s="5">
        <f t="shared" si="3"/>
        <v>0</v>
      </c>
      <c r="M21" s="5"/>
      <c r="N21" s="5"/>
      <c r="O21" s="5"/>
      <c r="P21" s="5"/>
      <c r="Q21" s="98"/>
      <c r="R21" s="98"/>
    </row>
    <row r="22" spans="1:18" ht="72" x14ac:dyDescent="0.2">
      <c r="A22" s="9" t="s">
        <v>21</v>
      </c>
      <c r="B22" s="10">
        <v>17</v>
      </c>
      <c r="C22" s="11">
        <v>116</v>
      </c>
      <c r="D22" s="2">
        <f t="shared" si="5"/>
        <v>0</v>
      </c>
      <c r="E22" s="2"/>
      <c r="F22" s="2"/>
      <c r="G22" s="2"/>
      <c r="H22" s="2"/>
      <c r="I22" s="2"/>
      <c r="J22" s="2"/>
      <c r="K22" s="2"/>
      <c r="L22" s="2">
        <f t="shared" si="3"/>
        <v>0</v>
      </c>
      <c r="M22" s="2"/>
      <c r="N22" s="2"/>
      <c r="O22" s="2"/>
      <c r="P22" s="2"/>
      <c r="Q22" s="98"/>
      <c r="R22" s="98"/>
    </row>
    <row r="23" spans="1:18" ht="36" x14ac:dyDescent="0.2">
      <c r="A23" s="9" t="s">
        <v>22</v>
      </c>
      <c r="B23" s="10">
        <v>18</v>
      </c>
      <c r="C23" s="11">
        <v>117</v>
      </c>
      <c r="D23" s="5">
        <f t="shared" si="5"/>
        <v>0</v>
      </c>
      <c r="E23" s="5"/>
      <c r="F23" s="5"/>
      <c r="G23" s="5"/>
      <c r="H23" s="5"/>
      <c r="I23" s="5"/>
      <c r="J23" s="5"/>
      <c r="K23" s="5"/>
      <c r="L23" s="5">
        <f t="shared" si="3"/>
        <v>0</v>
      </c>
      <c r="M23" s="5"/>
      <c r="N23" s="5"/>
      <c r="O23" s="5"/>
      <c r="P23" s="5"/>
      <c r="Q23" s="98"/>
      <c r="R23" s="98"/>
    </row>
    <row r="24" spans="1:18" ht="18.75" x14ac:dyDescent="0.2">
      <c r="A24" s="9" t="s">
        <v>88</v>
      </c>
      <c r="B24" s="10">
        <v>19</v>
      </c>
      <c r="C24" s="11">
        <v>118</v>
      </c>
      <c r="D24" s="2">
        <f t="shared" si="5"/>
        <v>0</v>
      </c>
      <c r="E24" s="2"/>
      <c r="F24" s="2"/>
      <c r="G24" s="2"/>
      <c r="H24" s="2"/>
      <c r="I24" s="2"/>
      <c r="J24" s="2"/>
      <c r="K24" s="2"/>
      <c r="L24" s="2">
        <f t="shared" si="3"/>
        <v>0</v>
      </c>
      <c r="M24" s="2"/>
      <c r="N24" s="2"/>
      <c r="O24" s="2"/>
      <c r="P24" s="2"/>
      <c r="Q24" s="98"/>
      <c r="R24" s="98"/>
    </row>
    <row r="25" spans="1:18" ht="54" x14ac:dyDescent="0.2">
      <c r="A25" s="13" t="s">
        <v>29</v>
      </c>
      <c r="B25" s="6">
        <v>20</v>
      </c>
      <c r="C25" s="7">
        <v>120</v>
      </c>
      <c r="D25" s="8">
        <f t="shared" si="5"/>
        <v>0</v>
      </c>
      <c r="E25" s="8">
        <f>SUM(E26:E27)</f>
        <v>0</v>
      </c>
      <c r="F25" s="8">
        <f t="shared" ref="F25:K25" si="9">SUM(F26:F27)</f>
        <v>0</v>
      </c>
      <c r="G25" s="8">
        <f t="shared" si="9"/>
        <v>0</v>
      </c>
      <c r="H25" s="8">
        <f t="shared" si="9"/>
        <v>0</v>
      </c>
      <c r="I25" s="8">
        <f t="shared" si="9"/>
        <v>0</v>
      </c>
      <c r="J25" s="8">
        <f t="shared" si="9"/>
        <v>0</v>
      </c>
      <c r="K25" s="8">
        <f t="shared" si="9"/>
        <v>0</v>
      </c>
      <c r="L25" s="8">
        <f t="shared" si="3"/>
        <v>0</v>
      </c>
      <c r="M25" s="8">
        <f t="shared" ref="M25:P25" si="10">SUM(M26:M27)</f>
        <v>0</v>
      </c>
      <c r="N25" s="8">
        <f t="shared" si="10"/>
        <v>0</v>
      </c>
      <c r="O25" s="8">
        <f t="shared" si="10"/>
        <v>0</v>
      </c>
      <c r="P25" s="8">
        <f t="shared" si="10"/>
        <v>0</v>
      </c>
      <c r="Q25" s="98"/>
      <c r="R25" s="98"/>
    </row>
    <row r="26" spans="1:18" ht="72" x14ac:dyDescent="0.2">
      <c r="A26" s="9" t="s">
        <v>23</v>
      </c>
      <c r="B26" s="10">
        <v>21</v>
      </c>
      <c r="C26" s="11">
        <v>121</v>
      </c>
      <c r="D26" s="2">
        <f t="shared" si="5"/>
        <v>0</v>
      </c>
      <c r="E26" s="2"/>
      <c r="F26" s="2"/>
      <c r="G26" s="2"/>
      <c r="H26" s="2"/>
      <c r="I26" s="2"/>
      <c r="J26" s="2"/>
      <c r="K26" s="2"/>
      <c r="L26" s="2">
        <f t="shared" si="3"/>
        <v>0</v>
      </c>
      <c r="M26" s="2"/>
      <c r="N26" s="2"/>
      <c r="O26" s="2"/>
      <c r="P26" s="2"/>
      <c r="Q26" s="98"/>
      <c r="R26" s="98"/>
    </row>
    <row r="27" spans="1:18" ht="36" x14ac:dyDescent="0.2">
      <c r="A27" s="9" t="s">
        <v>24</v>
      </c>
      <c r="B27" s="10">
        <v>22</v>
      </c>
      <c r="C27" s="11">
        <v>124</v>
      </c>
      <c r="D27" s="5">
        <f t="shared" si="5"/>
        <v>0</v>
      </c>
      <c r="E27" s="5"/>
      <c r="F27" s="5"/>
      <c r="G27" s="5"/>
      <c r="H27" s="5"/>
      <c r="I27" s="5"/>
      <c r="J27" s="5"/>
      <c r="K27" s="5"/>
      <c r="L27" s="5">
        <f t="shared" si="3"/>
        <v>0</v>
      </c>
      <c r="M27" s="5"/>
      <c r="N27" s="5"/>
      <c r="O27" s="5"/>
      <c r="P27" s="5"/>
      <c r="Q27" s="98"/>
      <c r="R27" s="98"/>
    </row>
    <row r="28" spans="1:18" ht="54" x14ac:dyDescent="0.2">
      <c r="A28" s="9" t="s">
        <v>25</v>
      </c>
      <c r="B28" s="10">
        <v>23</v>
      </c>
      <c r="C28" s="11">
        <v>125</v>
      </c>
      <c r="D28" s="2">
        <f t="shared" si="5"/>
        <v>0</v>
      </c>
      <c r="E28" s="2"/>
      <c r="F28" s="2"/>
      <c r="G28" s="2"/>
      <c r="H28" s="2"/>
      <c r="I28" s="2"/>
      <c r="J28" s="2"/>
      <c r="K28" s="2"/>
      <c r="L28" s="2">
        <f t="shared" si="3"/>
        <v>0</v>
      </c>
      <c r="M28" s="2"/>
      <c r="N28" s="2"/>
      <c r="O28" s="2"/>
      <c r="P28" s="2"/>
      <c r="Q28" s="98"/>
      <c r="R28" s="98"/>
    </row>
    <row r="29" spans="1:18" ht="36" x14ac:dyDescent="0.2">
      <c r="A29" s="13" t="s">
        <v>26</v>
      </c>
      <c r="B29" s="6">
        <v>24</v>
      </c>
      <c r="C29" s="7">
        <v>200</v>
      </c>
      <c r="D29" s="8">
        <f t="shared" si="5"/>
        <v>0</v>
      </c>
      <c r="E29" s="8"/>
      <c r="F29" s="8"/>
      <c r="G29" s="8"/>
      <c r="H29" s="8"/>
      <c r="I29" s="8"/>
      <c r="J29" s="8"/>
      <c r="K29" s="8"/>
      <c r="L29" s="8">
        <f t="shared" si="3"/>
        <v>0</v>
      </c>
      <c r="M29" s="8"/>
      <c r="N29" s="8"/>
      <c r="O29" s="8"/>
      <c r="P29" s="8"/>
      <c r="Q29" s="98"/>
      <c r="R29" s="98"/>
    </row>
    <row r="30" spans="1:18" ht="37.5" customHeight="1" x14ac:dyDescent="0.2">
      <c r="A30" s="13" t="s">
        <v>30</v>
      </c>
      <c r="B30" s="6">
        <v>25</v>
      </c>
      <c r="C30" s="7">
        <v>300</v>
      </c>
      <c r="D30" s="2">
        <f t="shared" si="5"/>
        <v>0</v>
      </c>
      <c r="E30" s="2">
        <f t="shared" ref="E30:K30" si="11">SUM(E6,E29)</f>
        <v>0</v>
      </c>
      <c r="F30" s="2">
        <f t="shared" si="11"/>
        <v>0</v>
      </c>
      <c r="G30" s="2">
        <f t="shared" si="11"/>
        <v>0</v>
      </c>
      <c r="H30" s="2">
        <f t="shared" si="11"/>
        <v>0</v>
      </c>
      <c r="I30" s="2">
        <f t="shared" si="11"/>
        <v>0</v>
      </c>
      <c r="J30" s="2">
        <f t="shared" si="11"/>
        <v>0</v>
      </c>
      <c r="K30" s="2">
        <f t="shared" si="11"/>
        <v>0</v>
      </c>
      <c r="L30" s="2">
        <f t="shared" si="3"/>
        <v>0</v>
      </c>
      <c r="M30" s="2">
        <f>SUM(M6,M29)</f>
        <v>0</v>
      </c>
      <c r="N30" s="2">
        <f>SUM(N6,N29)</f>
        <v>0</v>
      </c>
      <c r="O30" s="2">
        <f>SUM(O6,O29)</f>
        <v>0</v>
      </c>
      <c r="P30" s="2">
        <f>SUM(P6,P29)</f>
        <v>0</v>
      </c>
      <c r="Q30" s="98">
        <f>Q6+Q7+Q8+Q9+Q10+Q11+Q12+Q13+Q14+Q15+Q16+Q17+Q18+Q19+Q20+Q21+Q22+Q23+Q24+Q25+Q26+Q27+Q28</f>
        <v>0</v>
      </c>
      <c r="R30" s="98">
        <f>R6+R7+R8+R9+R10+R11+R12+R13+R14+R15+R16+R17+R18+R19+R20+R21+R22+R23+R24+R25+R26+R27+R28</f>
        <v>0</v>
      </c>
    </row>
    <row r="32" spans="1:18" ht="37.5" customHeight="1" x14ac:dyDescent="0.2">
      <c r="A32" s="118" t="s">
        <v>89</v>
      </c>
      <c r="B32" s="119"/>
      <c r="C32" s="39" t="s">
        <v>90</v>
      </c>
      <c r="D32" s="2"/>
    </row>
    <row r="33" spans="1:4" ht="18.75" x14ac:dyDescent="0.2">
      <c r="A33" s="118" t="s">
        <v>91</v>
      </c>
      <c r="B33" s="119"/>
      <c r="C33" s="39" t="s">
        <v>90</v>
      </c>
      <c r="D33" s="2"/>
    </row>
    <row r="34" spans="1:4" x14ac:dyDescent="0.2">
      <c r="A34" s="40"/>
      <c r="B34" s="40"/>
      <c r="C34" s="40"/>
      <c r="D34" s="40"/>
    </row>
    <row r="35" spans="1:4" ht="18.75" x14ac:dyDescent="0.2">
      <c r="A35" s="118" t="s">
        <v>92</v>
      </c>
      <c r="B35" s="119"/>
      <c r="C35" s="39" t="s">
        <v>90</v>
      </c>
      <c r="D35" s="2"/>
    </row>
    <row r="36" spans="1:4" ht="18.75" x14ac:dyDescent="0.2">
      <c r="A36" s="118" t="s">
        <v>93</v>
      </c>
      <c r="B36" s="119"/>
      <c r="C36" s="39" t="s">
        <v>90</v>
      </c>
      <c r="D36" s="2"/>
    </row>
  </sheetData>
  <mergeCells count="25">
    <mergeCell ref="Q1:Q4"/>
    <mergeCell ref="R1:R4"/>
    <mergeCell ref="A32:B32"/>
    <mergeCell ref="A33:B33"/>
    <mergeCell ref="A35:B35"/>
    <mergeCell ref="E1:H1"/>
    <mergeCell ref="H3:H4"/>
    <mergeCell ref="M3:N3"/>
    <mergeCell ref="O3:P3"/>
    <mergeCell ref="J1:J4"/>
    <mergeCell ref="K1:P1"/>
    <mergeCell ref="E2:F2"/>
    <mergeCell ref="G2:H2"/>
    <mergeCell ref="K2:K4"/>
    <mergeCell ref="L2:L4"/>
    <mergeCell ref="M2:P2"/>
    <mergeCell ref="E3:E4"/>
    <mergeCell ref="F3:F4"/>
    <mergeCell ref="G3:G4"/>
    <mergeCell ref="I1:I4"/>
    <mergeCell ref="A36:B36"/>
    <mergeCell ref="A1:A4"/>
    <mergeCell ref="B1:B4"/>
    <mergeCell ref="C1:C4"/>
    <mergeCell ref="D1:D4"/>
  </mergeCells>
  <conditionalFormatting sqref="D6:P30">
    <cfRule type="expression" dxfId="18" priority="4">
      <formula>_xlfn.ISFORMULA(D6)</formula>
    </cfRule>
  </conditionalFormatting>
  <conditionalFormatting sqref="Q6:R30">
    <cfRule type="expression" dxfId="17" priority="1">
      <formula>_xlfn.ISFORMULA(Q6)</formula>
    </cfRule>
  </conditionalFormatting>
  <printOptions horizontalCentered="1"/>
  <pageMargins left="0.39370078740157483" right="0.39370078740157483" top="0.70866141732283472" bottom="0.27559055118110237" header="0.19685039370078741" footer="0.31496062992125984"/>
  <pageSetup paperSize="9" scale="58" fitToHeight="2" orientation="landscape" r:id="rId1"/>
  <headerFooter differentFirst="1">
    <firstHeader xml:space="preserve">&amp;C&amp;"Segoe UI,обычный"&amp;18
&amp;"Segoe UI,полужирный"Сведения о результатах обследования на антитела к ВИЧ&amp;R&amp;"Segoe UI,обычный"&amp;12форма №4 - месячная, годовая
&amp;10утв. приказом от 14.02.20 г. №66
Федеральной службы госстатистики&amp;12 </first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7">
    <pageSetUpPr fitToPage="1"/>
  </sheetPr>
  <dimension ref="A1:U36"/>
  <sheetViews>
    <sheetView zoomScale="75" zoomScaleNormal="75" workbookViewId="0">
      <selection activeCell="Q1" sqref="Q1:R30"/>
    </sheetView>
  </sheetViews>
  <sheetFormatPr defaultRowHeight="12.75" x14ac:dyDescent="0.2"/>
  <cols>
    <col min="1" max="1" width="62.28515625" customWidth="1"/>
    <col min="2" max="2" width="3.85546875" bestFit="1" customWidth="1"/>
    <col min="3" max="3" width="8.42578125" bestFit="1" customWidth="1"/>
    <col min="4" max="4" width="15.85546875" customWidth="1"/>
    <col min="5" max="6" width="13" customWidth="1"/>
    <col min="7" max="7" width="7.7109375" bestFit="1" customWidth="1"/>
    <col min="8" max="8" width="14.42578125" customWidth="1"/>
    <col min="9" max="9" width="15.5703125" bestFit="1" customWidth="1"/>
    <col min="10" max="10" width="19.85546875" bestFit="1" customWidth="1"/>
    <col min="11" max="12" width="10.42578125" customWidth="1"/>
    <col min="13" max="14" width="13.140625" customWidth="1"/>
    <col min="15" max="15" width="7.7109375" bestFit="1" customWidth="1"/>
    <col min="16" max="16" width="15" bestFit="1" customWidth="1"/>
    <col min="17" max="18" width="15" customWidth="1"/>
    <col min="20" max="20" width="42.85546875" customWidth="1"/>
    <col min="21" max="21" width="12.42578125" bestFit="1" customWidth="1"/>
  </cols>
  <sheetData>
    <row r="1" spans="1:21" ht="36" customHeight="1" x14ac:dyDescent="0.2">
      <c r="A1" s="115" t="s">
        <v>5</v>
      </c>
      <c r="B1" s="120" t="s">
        <v>55</v>
      </c>
      <c r="C1" s="120" t="s">
        <v>0</v>
      </c>
      <c r="D1" s="115" t="s">
        <v>36</v>
      </c>
      <c r="E1" s="115" t="s">
        <v>1</v>
      </c>
      <c r="F1" s="115"/>
      <c r="G1" s="115"/>
      <c r="H1" s="115"/>
      <c r="I1" s="115" t="s">
        <v>38</v>
      </c>
      <c r="J1" s="115" t="s">
        <v>39</v>
      </c>
      <c r="K1" s="115" t="s">
        <v>35</v>
      </c>
      <c r="L1" s="115"/>
      <c r="M1" s="115"/>
      <c r="N1" s="115"/>
      <c r="O1" s="115"/>
      <c r="P1" s="115"/>
      <c r="Q1" s="121" t="s">
        <v>182</v>
      </c>
      <c r="R1" s="121" t="s">
        <v>183</v>
      </c>
      <c r="T1" s="36"/>
      <c r="U1" s="36"/>
    </row>
    <row r="2" spans="1:21" ht="18.75" x14ac:dyDescent="0.2">
      <c r="A2" s="115"/>
      <c r="B2" s="120"/>
      <c r="C2" s="120"/>
      <c r="D2" s="115"/>
      <c r="E2" s="115" t="s">
        <v>2</v>
      </c>
      <c r="F2" s="115"/>
      <c r="G2" s="115" t="s">
        <v>3</v>
      </c>
      <c r="H2" s="115"/>
      <c r="I2" s="115"/>
      <c r="J2" s="115"/>
      <c r="K2" s="115" t="s">
        <v>7</v>
      </c>
      <c r="L2" s="115" t="s">
        <v>52</v>
      </c>
      <c r="M2" s="115" t="s">
        <v>53</v>
      </c>
      <c r="N2" s="115"/>
      <c r="O2" s="115"/>
      <c r="P2" s="115"/>
      <c r="Q2" s="122"/>
      <c r="R2" s="122"/>
      <c r="T2" s="36"/>
      <c r="U2" s="36"/>
    </row>
    <row r="3" spans="1:21" ht="21" customHeight="1" x14ac:dyDescent="0.2">
      <c r="A3" s="115"/>
      <c r="B3" s="120"/>
      <c r="C3" s="120"/>
      <c r="D3" s="115"/>
      <c r="E3" s="115" t="s">
        <v>8</v>
      </c>
      <c r="F3" s="115" t="s">
        <v>9</v>
      </c>
      <c r="G3" s="116" t="s">
        <v>37</v>
      </c>
      <c r="H3" s="116" t="s">
        <v>54</v>
      </c>
      <c r="I3" s="115"/>
      <c r="J3" s="115"/>
      <c r="K3" s="115"/>
      <c r="L3" s="115"/>
      <c r="M3" s="115" t="s">
        <v>2</v>
      </c>
      <c r="N3" s="115"/>
      <c r="O3" s="115" t="s">
        <v>3</v>
      </c>
      <c r="P3" s="115"/>
      <c r="Q3" s="122"/>
      <c r="R3" s="122"/>
      <c r="T3" s="36"/>
      <c r="U3" s="36"/>
    </row>
    <row r="4" spans="1:21" ht="37.5" x14ac:dyDescent="0.2">
      <c r="A4" s="115"/>
      <c r="B4" s="120"/>
      <c r="C4" s="120"/>
      <c r="D4" s="115"/>
      <c r="E4" s="115"/>
      <c r="F4" s="115"/>
      <c r="G4" s="117"/>
      <c r="H4" s="117"/>
      <c r="I4" s="115"/>
      <c r="J4" s="115"/>
      <c r="K4" s="115"/>
      <c r="L4" s="115"/>
      <c r="M4" s="4" t="s">
        <v>8</v>
      </c>
      <c r="N4" s="4" t="s">
        <v>9</v>
      </c>
      <c r="O4" s="4" t="s">
        <v>37</v>
      </c>
      <c r="P4" s="4" t="s">
        <v>54</v>
      </c>
      <c r="Q4" s="123"/>
      <c r="R4" s="123"/>
      <c r="T4" s="36"/>
      <c r="U4" s="36"/>
    </row>
    <row r="5" spans="1:21" ht="9" customHeight="1" x14ac:dyDescent="0.2">
      <c r="A5" s="16" t="s">
        <v>31</v>
      </c>
      <c r="B5" s="17" t="s">
        <v>32</v>
      </c>
      <c r="C5" s="16" t="s">
        <v>33</v>
      </c>
      <c r="D5" s="16" t="s">
        <v>34</v>
      </c>
      <c r="E5" s="16" t="s">
        <v>40</v>
      </c>
      <c r="F5" s="16" t="s">
        <v>41</v>
      </c>
      <c r="G5" s="16" t="s">
        <v>42</v>
      </c>
      <c r="H5" s="16" t="s">
        <v>43</v>
      </c>
      <c r="I5" s="16" t="s">
        <v>44</v>
      </c>
      <c r="J5" s="16" t="s">
        <v>45</v>
      </c>
      <c r="K5" s="16" t="s">
        <v>46</v>
      </c>
      <c r="L5" s="16" t="s">
        <v>47</v>
      </c>
      <c r="M5" s="16" t="s">
        <v>48</v>
      </c>
      <c r="N5" s="16" t="s">
        <v>49</v>
      </c>
      <c r="O5" s="16" t="s">
        <v>50</v>
      </c>
      <c r="P5" s="16" t="s">
        <v>51</v>
      </c>
      <c r="Q5" s="97"/>
      <c r="R5" s="97"/>
      <c r="T5" s="36"/>
      <c r="U5" s="36"/>
    </row>
    <row r="6" spans="1:21" ht="36" x14ac:dyDescent="0.2">
      <c r="A6" s="13" t="s">
        <v>27</v>
      </c>
      <c r="B6" s="19" t="s">
        <v>60</v>
      </c>
      <c r="C6" s="7">
        <v>100</v>
      </c>
      <c r="D6" s="8">
        <f>SUM(E6:H6)</f>
        <v>0</v>
      </c>
      <c r="E6" s="8">
        <f>E7+E11</f>
        <v>0</v>
      </c>
      <c r="F6" s="8">
        <f t="shared" ref="F6:K6" si="0">F7+F11</f>
        <v>0</v>
      </c>
      <c r="G6" s="8">
        <f t="shared" si="0"/>
        <v>0</v>
      </c>
      <c r="H6" s="8">
        <f t="shared" si="0"/>
        <v>0</v>
      </c>
      <c r="I6" s="8">
        <f t="shared" si="0"/>
        <v>0</v>
      </c>
      <c r="J6" s="8">
        <f t="shared" si="0"/>
        <v>0</v>
      </c>
      <c r="K6" s="8">
        <f t="shared" si="0"/>
        <v>0</v>
      </c>
      <c r="L6" s="8">
        <f>SUM(M6:P6)</f>
        <v>0</v>
      </c>
      <c r="M6" s="8">
        <f t="shared" ref="M6:P6" si="1">M7+M11</f>
        <v>0</v>
      </c>
      <c r="N6" s="8">
        <f t="shared" si="1"/>
        <v>0</v>
      </c>
      <c r="O6" s="8">
        <f t="shared" si="1"/>
        <v>0</v>
      </c>
      <c r="P6" s="8">
        <f t="shared" si="1"/>
        <v>0</v>
      </c>
      <c r="Q6" s="98"/>
      <c r="R6" s="98"/>
      <c r="T6" s="37" t="s">
        <v>121</v>
      </c>
      <c r="U6" s="38" t="e">
        <f>D6*100/Население!B2</f>
        <v>#DIV/0!</v>
      </c>
    </row>
    <row r="7" spans="1:21" ht="36" x14ac:dyDescent="0.2">
      <c r="A7" s="13" t="s">
        <v>10</v>
      </c>
      <c r="B7" s="19" t="s">
        <v>61</v>
      </c>
      <c r="C7" s="7">
        <v>119</v>
      </c>
      <c r="D7" s="8">
        <f>SUM(E7:H7)</f>
        <v>0</v>
      </c>
      <c r="E7" s="8">
        <f>SUM(E8:E10)</f>
        <v>0</v>
      </c>
      <c r="F7" s="8">
        <f t="shared" ref="F7:K7" si="2">SUM(F8:F10)</f>
        <v>0</v>
      </c>
      <c r="G7" s="8">
        <f t="shared" si="2"/>
        <v>0</v>
      </c>
      <c r="H7" s="8">
        <f t="shared" si="2"/>
        <v>0</v>
      </c>
      <c r="I7" s="8">
        <f t="shared" si="2"/>
        <v>0</v>
      </c>
      <c r="J7" s="8">
        <f t="shared" si="2"/>
        <v>0</v>
      </c>
      <c r="K7" s="8">
        <f t="shared" si="2"/>
        <v>0</v>
      </c>
      <c r="L7" s="8">
        <f t="shared" ref="L7:L30" si="3">SUM(M7:P7)</f>
        <v>0</v>
      </c>
      <c r="M7" s="8">
        <f t="shared" ref="M7:P7" si="4">SUM(M8:M10)</f>
        <v>0</v>
      </c>
      <c r="N7" s="8">
        <f t="shared" si="4"/>
        <v>0</v>
      </c>
      <c r="O7" s="8">
        <f t="shared" si="4"/>
        <v>0</v>
      </c>
      <c r="P7" s="8">
        <f t="shared" si="4"/>
        <v>0</v>
      </c>
      <c r="Q7" s="98"/>
      <c r="R7" s="98"/>
      <c r="T7" s="37" t="s">
        <v>120</v>
      </c>
      <c r="U7" s="38">
        <f>IFERROR(D20*100/$D$6,0)</f>
        <v>0</v>
      </c>
    </row>
    <row r="8" spans="1:21" ht="38.25" x14ac:dyDescent="0.2">
      <c r="A8" s="9" t="s">
        <v>6</v>
      </c>
      <c r="B8" s="20" t="s">
        <v>62</v>
      </c>
      <c r="C8" s="11">
        <v>108</v>
      </c>
      <c r="D8" s="2">
        <f t="shared" ref="D8:D30" si="5">SUM(E8:H8)</f>
        <v>0</v>
      </c>
      <c r="E8" s="2"/>
      <c r="F8" s="2"/>
      <c r="G8" s="2"/>
      <c r="H8" s="2"/>
      <c r="I8" s="2"/>
      <c r="J8" s="2"/>
      <c r="K8" s="2"/>
      <c r="L8" s="2">
        <f t="shared" si="3"/>
        <v>0</v>
      </c>
      <c r="M8" s="2"/>
      <c r="N8" s="2"/>
      <c r="O8" s="2"/>
      <c r="P8" s="2"/>
      <c r="Q8" s="98"/>
      <c r="R8" s="98"/>
      <c r="T8" s="50" t="s">
        <v>115</v>
      </c>
      <c r="U8" s="38" t="e">
        <f>D8*100/Население!B2</f>
        <v>#DIV/0!</v>
      </c>
    </row>
    <row r="9" spans="1:21" ht="54" x14ac:dyDescent="0.2">
      <c r="A9" s="9" t="s">
        <v>11</v>
      </c>
      <c r="B9" s="20" t="s">
        <v>63</v>
      </c>
      <c r="C9" s="11">
        <v>115</v>
      </c>
      <c r="D9" s="5">
        <f t="shared" si="5"/>
        <v>0</v>
      </c>
      <c r="E9" s="5"/>
      <c r="F9" s="5"/>
      <c r="G9" s="5"/>
      <c r="H9" s="5"/>
      <c r="I9" s="5"/>
      <c r="J9" s="5"/>
      <c r="K9" s="5"/>
      <c r="L9" s="5">
        <f t="shared" si="3"/>
        <v>0</v>
      </c>
      <c r="M9" s="5"/>
      <c r="N9" s="5"/>
      <c r="O9" s="5"/>
      <c r="P9" s="5"/>
      <c r="Q9" s="98"/>
      <c r="R9" s="98"/>
      <c r="T9" s="50" t="s">
        <v>116</v>
      </c>
      <c r="U9" s="38">
        <f>IFERROR(SUM(D13:D16,D19,D27,#REF!)*100/D6,0)</f>
        <v>0</v>
      </c>
    </row>
    <row r="10" spans="1:21" ht="72" x14ac:dyDescent="0.2">
      <c r="A10" s="9" t="s">
        <v>12</v>
      </c>
      <c r="B10" s="20" t="s">
        <v>64</v>
      </c>
      <c r="C10" s="11">
        <v>111</v>
      </c>
      <c r="D10" s="2">
        <f t="shared" si="5"/>
        <v>0</v>
      </c>
      <c r="E10" s="2"/>
      <c r="F10" s="2"/>
      <c r="G10" s="2"/>
      <c r="H10" s="2"/>
      <c r="I10" s="2"/>
      <c r="J10" s="2"/>
      <c r="K10" s="2"/>
      <c r="L10" s="2">
        <f t="shared" si="3"/>
        <v>0</v>
      </c>
      <c r="M10" s="2"/>
      <c r="N10" s="2"/>
      <c r="O10" s="2"/>
      <c r="P10" s="2"/>
      <c r="Q10" s="98"/>
      <c r="R10" s="98"/>
      <c r="T10" s="50" t="s">
        <v>117</v>
      </c>
      <c r="U10" s="38">
        <f>IFERROR(SUM(D13,D14,D16)*100/D6,0)</f>
        <v>0</v>
      </c>
    </row>
    <row r="11" spans="1:21" ht="36" x14ac:dyDescent="0.2">
      <c r="A11" s="13" t="s">
        <v>114</v>
      </c>
      <c r="B11" s="19" t="s">
        <v>65</v>
      </c>
      <c r="C11" s="7">
        <v>126</v>
      </c>
      <c r="D11" s="8">
        <f t="shared" si="5"/>
        <v>0</v>
      </c>
      <c r="E11" s="8">
        <f t="shared" ref="E11:K11" si="6">SUM(E12:E20,E24,E25,E28)</f>
        <v>0</v>
      </c>
      <c r="F11" s="8">
        <f t="shared" si="6"/>
        <v>0</v>
      </c>
      <c r="G11" s="8">
        <f t="shared" si="6"/>
        <v>0</v>
      </c>
      <c r="H11" s="8">
        <f t="shared" si="6"/>
        <v>0</v>
      </c>
      <c r="I11" s="8">
        <f t="shared" si="6"/>
        <v>0</v>
      </c>
      <c r="J11" s="8">
        <f t="shared" si="6"/>
        <v>0</v>
      </c>
      <c r="K11" s="8">
        <f t="shared" si="6"/>
        <v>0</v>
      </c>
      <c r="L11" s="8">
        <f t="shared" si="3"/>
        <v>0</v>
      </c>
      <c r="M11" s="8">
        <f>SUM(M12:M20,M24,M25,M28)</f>
        <v>0</v>
      </c>
      <c r="N11" s="8">
        <f>SUM(N12:N20,N24,N25,N28)</f>
        <v>0</v>
      </c>
      <c r="O11" s="8">
        <f>SUM(O12:O20,O24,O25,O28)</f>
        <v>0</v>
      </c>
      <c r="P11" s="8">
        <f>SUM(P12:P20,P24,P25,P28)</f>
        <v>0</v>
      </c>
      <c r="Q11" s="98"/>
      <c r="R11" s="98"/>
      <c r="T11" s="37" t="s">
        <v>88</v>
      </c>
      <c r="U11" s="38">
        <f>IFERROR(D24*100/D6,0)</f>
        <v>0</v>
      </c>
    </row>
    <row r="12" spans="1:21" ht="54" x14ac:dyDescent="0.2">
      <c r="A12" s="9" t="s">
        <v>13</v>
      </c>
      <c r="B12" s="20" t="s">
        <v>66</v>
      </c>
      <c r="C12" s="11">
        <v>101</v>
      </c>
      <c r="D12" s="2">
        <f t="shared" si="5"/>
        <v>0</v>
      </c>
      <c r="E12" s="2"/>
      <c r="F12" s="2"/>
      <c r="G12" s="2"/>
      <c r="H12" s="2"/>
      <c r="I12" s="2"/>
      <c r="J12" s="2"/>
      <c r="K12" s="2"/>
      <c r="L12" s="2">
        <f t="shared" si="3"/>
        <v>0</v>
      </c>
      <c r="M12" s="2"/>
      <c r="N12" s="2"/>
      <c r="O12" s="2"/>
      <c r="P12" s="2"/>
      <c r="Q12" s="98"/>
      <c r="R12" s="98"/>
      <c r="T12" s="36"/>
      <c r="U12" s="36"/>
    </row>
    <row r="13" spans="1:21" ht="36" x14ac:dyDescent="0.2">
      <c r="A13" s="9" t="s">
        <v>113</v>
      </c>
      <c r="B13" s="20" t="s">
        <v>67</v>
      </c>
      <c r="C13" s="11">
        <v>102</v>
      </c>
      <c r="D13" s="5">
        <f t="shared" si="5"/>
        <v>0</v>
      </c>
      <c r="E13" s="5"/>
      <c r="F13" s="5"/>
      <c r="G13" s="5"/>
      <c r="H13" s="5"/>
      <c r="I13" s="5"/>
      <c r="J13" s="5"/>
      <c r="K13" s="5"/>
      <c r="L13" s="5">
        <f t="shared" si="3"/>
        <v>0</v>
      </c>
      <c r="M13" s="5"/>
      <c r="N13" s="5"/>
      <c r="O13" s="5"/>
      <c r="P13" s="5"/>
      <c r="Q13" s="98"/>
      <c r="R13" s="98"/>
      <c r="T13" s="36"/>
      <c r="U13" s="36"/>
    </row>
    <row r="14" spans="1:21" ht="18.75" x14ac:dyDescent="0.2">
      <c r="A14" s="9" t="s">
        <v>15</v>
      </c>
      <c r="B14" s="20" t="s">
        <v>68</v>
      </c>
      <c r="C14" s="11">
        <v>103</v>
      </c>
      <c r="D14" s="2">
        <f t="shared" si="5"/>
        <v>0</v>
      </c>
      <c r="E14" s="2"/>
      <c r="F14" s="2"/>
      <c r="G14" s="2"/>
      <c r="H14" s="2"/>
      <c r="I14" s="2"/>
      <c r="J14" s="2"/>
      <c r="K14" s="2"/>
      <c r="L14" s="2">
        <f t="shared" si="3"/>
        <v>0</v>
      </c>
      <c r="M14" s="2"/>
      <c r="N14" s="2"/>
      <c r="O14" s="2"/>
      <c r="P14" s="2"/>
      <c r="Q14" s="98"/>
      <c r="R14" s="98"/>
    </row>
    <row r="15" spans="1:21" ht="36" x14ac:dyDescent="0.2">
      <c r="A15" s="9" t="s">
        <v>59</v>
      </c>
      <c r="B15" s="10">
        <v>10</v>
      </c>
      <c r="C15" s="11">
        <v>104</v>
      </c>
      <c r="D15" s="5">
        <f t="shared" si="5"/>
        <v>0</v>
      </c>
      <c r="E15" s="5"/>
      <c r="F15" s="5"/>
      <c r="G15" s="5"/>
      <c r="H15" s="5"/>
      <c r="I15" s="5"/>
      <c r="J15" s="5"/>
      <c r="K15" s="5"/>
      <c r="L15" s="5">
        <f t="shared" si="3"/>
        <v>0</v>
      </c>
      <c r="M15" s="5"/>
      <c r="N15" s="5"/>
      <c r="O15" s="5"/>
      <c r="P15" s="5"/>
      <c r="Q15" s="98"/>
      <c r="R15" s="98"/>
    </row>
    <row r="16" spans="1:21" ht="36" x14ac:dyDescent="0.2">
      <c r="A16" s="9" t="s">
        <v>16</v>
      </c>
      <c r="B16" s="10">
        <v>11</v>
      </c>
      <c r="C16" s="11">
        <v>105</v>
      </c>
      <c r="D16" s="2">
        <f t="shared" si="5"/>
        <v>0</v>
      </c>
      <c r="E16" s="2"/>
      <c r="F16" s="2"/>
      <c r="G16" s="2"/>
      <c r="H16" s="2"/>
      <c r="I16" s="2"/>
      <c r="J16" s="2"/>
      <c r="K16" s="2"/>
      <c r="L16" s="2">
        <f t="shared" si="3"/>
        <v>0</v>
      </c>
      <c r="M16" s="2"/>
      <c r="N16" s="2"/>
      <c r="O16" s="2"/>
      <c r="P16" s="2"/>
      <c r="Q16" s="98"/>
      <c r="R16" s="98"/>
    </row>
    <row r="17" spans="1:18" ht="18.75" x14ac:dyDescent="0.2">
      <c r="A17" s="9" t="s">
        <v>4</v>
      </c>
      <c r="B17" s="10">
        <v>12</v>
      </c>
      <c r="C17" s="11">
        <v>109</v>
      </c>
      <c r="D17" s="5">
        <f t="shared" si="5"/>
        <v>0</v>
      </c>
      <c r="E17" s="5"/>
      <c r="F17" s="5"/>
      <c r="G17" s="5"/>
      <c r="H17" s="5"/>
      <c r="I17" s="5"/>
      <c r="J17" s="5"/>
      <c r="K17" s="5"/>
      <c r="L17" s="5">
        <f t="shared" si="3"/>
        <v>0</v>
      </c>
      <c r="M17" s="5"/>
      <c r="N17" s="5"/>
      <c r="O17" s="5"/>
      <c r="P17" s="5"/>
      <c r="Q17" s="98"/>
      <c r="R17" s="98"/>
    </row>
    <row r="18" spans="1:18" ht="36" x14ac:dyDescent="0.2">
      <c r="A18" s="9" t="s">
        <v>17</v>
      </c>
      <c r="B18" s="10">
        <v>13</v>
      </c>
      <c r="C18" s="11">
        <v>110</v>
      </c>
      <c r="D18" s="2">
        <f t="shared" si="5"/>
        <v>0</v>
      </c>
      <c r="E18" s="2"/>
      <c r="F18" s="2"/>
      <c r="G18" s="2"/>
      <c r="H18" s="2"/>
      <c r="I18" s="2"/>
      <c r="J18" s="2"/>
      <c r="K18" s="2"/>
      <c r="L18" s="2">
        <f t="shared" si="3"/>
        <v>0</v>
      </c>
      <c r="M18" s="2"/>
      <c r="N18" s="2"/>
      <c r="O18" s="2"/>
      <c r="P18" s="2"/>
      <c r="Q18" s="98"/>
      <c r="R18" s="98"/>
    </row>
    <row r="19" spans="1:18" ht="36" x14ac:dyDescent="0.2">
      <c r="A19" s="9" t="s">
        <v>18</v>
      </c>
      <c r="B19" s="10">
        <v>14</v>
      </c>
      <c r="C19" s="11">
        <v>112</v>
      </c>
      <c r="D19" s="5">
        <f t="shared" si="5"/>
        <v>0</v>
      </c>
      <c r="E19" s="5"/>
      <c r="F19" s="5"/>
      <c r="G19" s="5"/>
      <c r="H19" s="5"/>
      <c r="I19" s="5"/>
      <c r="J19" s="5"/>
      <c r="K19" s="5"/>
      <c r="L19" s="5">
        <f t="shared" si="3"/>
        <v>0</v>
      </c>
      <c r="M19" s="5"/>
      <c r="N19" s="5"/>
      <c r="O19" s="5"/>
      <c r="P19" s="5"/>
      <c r="Q19" s="98"/>
      <c r="R19" s="98"/>
    </row>
    <row r="20" spans="1:18" ht="36" x14ac:dyDescent="0.2">
      <c r="A20" s="12" t="s">
        <v>19</v>
      </c>
      <c r="B20" s="10">
        <v>15</v>
      </c>
      <c r="C20" s="11">
        <v>113</v>
      </c>
      <c r="D20" s="2">
        <f t="shared" si="5"/>
        <v>0</v>
      </c>
      <c r="E20" s="2">
        <f>SUM(E21:E23)</f>
        <v>0</v>
      </c>
      <c r="F20" s="2">
        <f t="shared" ref="F20:K20" si="7">SUM(F21:F23)</f>
        <v>0</v>
      </c>
      <c r="G20" s="2">
        <f t="shared" si="7"/>
        <v>0</v>
      </c>
      <c r="H20" s="2">
        <f t="shared" si="7"/>
        <v>0</v>
      </c>
      <c r="I20" s="2">
        <f t="shared" si="7"/>
        <v>0</v>
      </c>
      <c r="J20" s="2">
        <f t="shared" si="7"/>
        <v>0</v>
      </c>
      <c r="K20" s="2">
        <f t="shared" si="7"/>
        <v>0</v>
      </c>
      <c r="L20" s="2">
        <f t="shared" si="3"/>
        <v>0</v>
      </c>
      <c r="M20" s="2">
        <f t="shared" ref="M20:P20" si="8">SUM(M21:M23)</f>
        <v>0</v>
      </c>
      <c r="N20" s="2">
        <f t="shared" si="8"/>
        <v>0</v>
      </c>
      <c r="O20" s="2">
        <f t="shared" si="8"/>
        <v>0</v>
      </c>
      <c r="P20" s="2">
        <f t="shared" si="8"/>
        <v>0</v>
      </c>
      <c r="Q20" s="98"/>
      <c r="R20" s="98"/>
    </row>
    <row r="21" spans="1:18" ht="36" x14ac:dyDescent="0.2">
      <c r="A21" s="9" t="s">
        <v>20</v>
      </c>
      <c r="B21" s="10">
        <v>16</v>
      </c>
      <c r="C21" s="11">
        <v>114</v>
      </c>
      <c r="D21" s="5">
        <f t="shared" si="5"/>
        <v>0</v>
      </c>
      <c r="E21" s="5"/>
      <c r="F21" s="5"/>
      <c r="G21" s="5"/>
      <c r="H21" s="5"/>
      <c r="I21" s="5"/>
      <c r="J21" s="5"/>
      <c r="K21" s="5"/>
      <c r="L21" s="5">
        <f t="shared" si="3"/>
        <v>0</v>
      </c>
      <c r="M21" s="5"/>
      <c r="N21" s="5"/>
      <c r="O21" s="5"/>
      <c r="P21" s="5"/>
      <c r="Q21" s="98"/>
      <c r="R21" s="98"/>
    </row>
    <row r="22" spans="1:18" ht="72" x14ac:dyDescent="0.2">
      <c r="A22" s="9" t="s">
        <v>21</v>
      </c>
      <c r="B22" s="10">
        <v>17</v>
      </c>
      <c r="C22" s="11">
        <v>116</v>
      </c>
      <c r="D22" s="2">
        <f t="shared" si="5"/>
        <v>0</v>
      </c>
      <c r="E22" s="2"/>
      <c r="F22" s="2"/>
      <c r="G22" s="2"/>
      <c r="H22" s="2"/>
      <c r="I22" s="2"/>
      <c r="J22" s="2"/>
      <c r="K22" s="2"/>
      <c r="L22" s="2">
        <f t="shared" si="3"/>
        <v>0</v>
      </c>
      <c r="M22" s="2"/>
      <c r="N22" s="2"/>
      <c r="O22" s="2"/>
      <c r="P22" s="2"/>
      <c r="Q22" s="98"/>
      <c r="R22" s="98"/>
    </row>
    <row r="23" spans="1:18" ht="36" x14ac:dyDescent="0.2">
      <c r="A23" s="9" t="s">
        <v>22</v>
      </c>
      <c r="B23" s="10">
        <v>18</v>
      </c>
      <c r="C23" s="11">
        <v>117</v>
      </c>
      <c r="D23" s="5">
        <f t="shared" si="5"/>
        <v>0</v>
      </c>
      <c r="E23" s="5"/>
      <c r="F23" s="5"/>
      <c r="G23" s="5"/>
      <c r="H23" s="5"/>
      <c r="I23" s="5"/>
      <c r="J23" s="5"/>
      <c r="K23" s="5"/>
      <c r="L23" s="5">
        <f t="shared" si="3"/>
        <v>0</v>
      </c>
      <c r="M23" s="5"/>
      <c r="N23" s="5"/>
      <c r="O23" s="5"/>
      <c r="P23" s="5"/>
      <c r="Q23" s="98"/>
      <c r="R23" s="98"/>
    </row>
    <row r="24" spans="1:18" ht="18.75" x14ac:dyDescent="0.2">
      <c r="A24" s="9" t="s">
        <v>88</v>
      </c>
      <c r="B24" s="10">
        <v>19</v>
      </c>
      <c r="C24" s="11">
        <v>118</v>
      </c>
      <c r="D24" s="2">
        <f t="shared" si="5"/>
        <v>0</v>
      </c>
      <c r="E24" s="2"/>
      <c r="F24" s="2"/>
      <c r="G24" s="2"/>
      <c r="H24" s="2"/>
      <c r="I24" s="2"/>
      <c r="J24" s="2"/>
      <c r="K24" s="2"/>
      <c r="L24" s="2">
        <f t="shared" si="3"/>
        <v>0</v>
      </c>
      <c r="M24" s="2"/>
      <c r="N24" s="2"/>
      <c r="O24" s="2"/>
      <c r="P24" s="2"/>
      <c r="Q24" s="98"/>
      <c r="R24" s="98"/>
    </row>
    <row r="25" spans="1:18" ht="54" x14ac:dyDescent="0.2">
      <c r="A25" s="13" t="s">
        <v>29</v>
      </c>
      <c r="B25" s="6">
        <v>20</v>
      </c>
      <c r="C25" s="7">
        <v>120</v>
      </c>
      <c r="D25" s="8">
        <f t="shared" si="5"/>
        <v>0</v>
      </c>
      <c r="E25" s="8">
        <f>SUM(E26:E27)</f>
        <v>0</v>
      </c>
      <c r="F25" s="8">
        <f t="shared" ref="F25:K25" si="9">SUM(F26:F27)</f>
        <v>0</v>
      </c>
      <c r="G25" s="8">
        <f t="shared" si="9"/>
        <v>0</v>
      </c>
      <c r="H25" s="8">
        <f t="shared" si="9"/>
        <v>0</v>
      </c>
      <c r="I25" s="8">
        <f t="shared" si="9"/>
        <v>0</v>
      </c>
      <c r="J25" s="8">
        <f t="shared" si="9"/>
        <v>0</v>
      </c>
      <c r="K25" s="8">
        <f t="shared" si="9"/>
        <v>0</v>
      </c>
      <c r="L25" s="8">
        <f t="shared" si="3"/>
        <v>0</v>
      </c>
      <c r="M25" s="8">
        <f t="shared" ref="M25:P25" si="10">SUM(M26:M27)</f>
        <v>0</v>
      </c>
      <c r="N25" s="8">
        <f t="shared" si="10"/>
        <v>0</v>
      </c>
      <c r="O25" s="8">
        <f t="shared" si="10"/>
        <v>0</v>
      </c>
      <c r="P25" s="8">
        <f t="shared" si="10"/>
        <v>0</v>
      </c>
      <c r="Q25" s="98"/>
      <c r="R25" s="98"/>
    </row>
    <row r="26" spans="1:18" ht="72" x14ac:dyDescent="0.2">
      <c r="A26" s="9" t="s">
        <v>23</v>
      </c>
      <c r="B26" s="10">
        <v>21</v>
      </c>
      <c r="C26" s="11">
        <v>121</v>
      </c>
      <c r="D26" s="2">
        <f t="shared" si="5"/>
        <v>0</v>
      </c>
      <c r="E26" s="2"/>
      <c r="F26" s="2"/>
      <c r="G26" s="2"/>
      <c r="H26" s="2"/>
      <c r="I26" s="2"/>
      <c r="J26" s="2"/>
      <c r="K26" s="2"/>
      <c r="L26" s="2">
        <f t="shared" si="3"/>
        <v>0</v>
      </c>
      <c r="M26" s="2"/>
      <c r="N26" s="2"/>
      <c r="O26" s="2"/>
      <c r="P26" s="2"/>
      <c r="Q26" s="98"/>
      <c r="R26" s="98"/>
    </row>
    <row r="27" spans="1:18" ht="36" x14ac:dyDescent="0.2">
      <c r="A27" s="9" t="s">
        <v>24</v>
      </c>
      <c r="B27" s="10">
        <v>22</v>
      </c>
      <c r="C27" s="11">
        <v>124</v>
      </c>
      <c r="D27" s="5">
        <f t="shared" si="5"/>
        <v>0</v>
      </c>
      <c r="E27" s="5"/>
      <c r="F27" s="5"/>
      <c r="G27" s="5"/>
      <c r="H27" s="5"/>
      <c r="I27" s="5"/>
      <c r="J27" s="5"/>
      <c r="K27" s="5"/>
      <c r="L27" s="5">
        <f t="shared" si="3"/>
        <v>0</v>
      </c>
      <c r="M27" s="5"/>
      <c r="N27" s="5"/>
      <c r="O27" s="5"/>
      <c r="P27" s="5"/>
      <c r="Q27" s="98"/>
      <c r="R27" s="98"/>
    </row>
    <row r="28" spans="1:18" ht="54" x14ac:dyDescent="0.2">
      <c r="A28" s="9" t="s">
        <v>25</v>
      </c>
      <c r="B28" s="10">
        <v>23</v>
      </c>
      <c r="C28" s="11">
        <v>125</v>
      </c>
      <c r="D28" s="2">
        <f t="shared" si="5"/>
        <v>0</v>
      </c>
      <c r="E28" s="2"/>
      <c r="F28" s="2"/>
      <c r="G28" s="2"/>
      <c r="H28" s="2"/>
      <c r="I28" s="2"/>
      <c r="J28" s="2"/>
      <c r="K28" s="2"/>
      <c r="L28" s="2">
        <f t="shared" si="3"/>
        <v>0</v>
      </c>
      <c r="M28" s="2"/>
      <c r="N28" s="2"/>
      <c r="O28" s="2"/>
      <c r="P28" s="2"/>
      <c r="Q28" s="98"/>
      <c r="R28" s="98"/>
    </row>
    <row r="29" spans="1:18" ht="36" x14ac:dyDescent="0.2">
      <c r="A29" s="13" t="s">
        <v>26</v>
      </c>
      <c r="B29" s="6">
        <v>24</v>
      </c>
      <c r="C29" s="7">
        <v>200</v>
      </c>
      <c r="D29" s="8">
        <f t="shared" si="5"/>
        <v>0</v>
      </c>
      <c r="E29" s="8"/>
      <c r="F29" s="8"/>
      <c r="G29" s="8"/>
      <c r="H29" s="8"/>
      <c r="I29" s="8"/>
      <c r="J29" s="8"/>
      <c r="K29" s="8"/>
      <c r="L29" s="8">
        <f t="shared" si="3"/>
        <v>0</v>
      </c>
      <c r="M29" s="8"/>
      <c r="N29" s="8"/>
      <c r="O29" s="8"/>
      <c r="P29" s="8"/>
      <c r="Q29" s="98"/>
      <c r="R29" s="98"/>
    </row>
    <row r="30" spans="1:18" ht="37.5" customHeight="1" x14ac:dyDescent="0.2">
      <c r="A30" s="13" t="s">
        <v>30</v>
      </c>
      <c r="B30" s="6">
        <v>25</v>
      </c>
      <c r="C30" s="7">
        <v>300</v>
      </c>
      <c r="D30" s="2">
        <f t="shared" si="5"/>
        <v>0</v>
      </c>
      <c r="E30" s="2">
        <f t="shared" ref="E30:K30" si="11">SUM(E6,E29)</f>
        <v>0</v>
      </c>
      <c r="F30" s="2">
        <f t="shared" si="11"/>
        <v>0</v>
      </c>
      <c r="G30" s="2">
        <f t="shared" si="11"/>
        <v>0</v>
      </c>
      <c r="H30" s="2">
        <f t="shared" si="11"/>
        <v>0</v>
      </c>
      <c r="I30" s="2">
        <f t="shared" si="11"/>
        <v>0</v>
      </c>
      <c r="J30" s="2">
        <f t="shared" si="11"/>
        <v>0</v>
      </c>
      <c r="K30" s="2">
        <f t="shared" si="11"/>
        <v>0</v>
      </c>
      <c r="L30" s="2">
        <f t="shared" si="3"/>
        <v>0</v>
      </c>
      <c r="M30" s="2">
        <f>SUM(M6,M29)</f>
        <v>0</v>
      </c>
      <c r="N30" s="2">
        <f>SUM(N6,N29)</f>
        <v>0</v>
      </c>
      <c r="O30" s="2">
        <f>SUM(O6,O29)</f>
        <v>0</v>
      </c>
      <c r="P30" s="2">
        <f>SUM(P6,P29)</f>
        <v>0</v>
      </c>
      <c r="Q30" s="98">
        <f>Q6+Q7+Q8+Q9+Q10+Q11+Q12+Q13+Q14+Q15+Q16+Q17+Q18+Q19+Q20+Q21+Q22+Q23+Q24+Q25+Q26+Q27+Q28</f>
        <v>0</v>
      </c>
      <c r="R30" s="98">
        <f>R6+R7+R8+R9+R10+R11+R12+R13+R14+R15+R16+R17+R18+R19+R20+R21+R22+R23+R24+R25+R26+R27+R28</f>
        <v>0</v>
      </c>
    </row>
    <row r="32" spans="1:18" ht="37.5" customHeight="1" x14ac:dyDescent="0.2">
      <c r="A32" s="118" t="s">
        <v>89</v>
      </c>
      <c r="B32" s="119"/>
      <c r="C32" s="39" t="s">
        <v>90</v>
      </c>
      <c r="D32" s="2"/>
    </row>
    <row r="33" spans="1:4" ht="18.75" x14ac:dyDescent="0.2">
      <c r="A33" s="118" t="s">
        <v>91</v>
      </c>
      <c r="B33" s="119"/>
      <c r="C33" s="39" t="s">
        <v>90</v>
      </c>
      <c r="D33" s="2"/>
    </row>
    <row r="34" spans="1:4" x14ac:dyDescent="0.2">
      <c r="A34" s="40"/>
      <c r="B34" s="40"/>
      <c r="C34" s="40"/>
      <c r="D34" s="40"/>
    </row>
    <row r="35" spans="1:4" ht="18.75" x14ac:dyDescent="0.2">
      <c r="A35" s="118" t="s">
        <v>92</v>
      </c>
      <c r="B35" s="119"/>
      <c r="C35" s="39" t="s">
        <v>90</v>
      </c>
      <c r="D35" s="2"/>
    </row>
    <row r="36" spans="1:4" ht="18.75" x14ac:dyDescent="0.2">
      <c r="A36" s="118" t="s">
        <v>93</v>
      </c>
      <c r="B36" s="119"/>
      <c r="C36" s="39" t="s">
        <v>90</v>
      </c>
      <c r="D36" s="2"/>
    </row>
  </sheetData>
  <mergeCells count="25">
    <mergeCell ref="Q1:Q4"/>
    <mergeCell ref="R1:R4"/>
    <mergeCell ref="A32:B32"/>
    <mergeCell ref="A33:B33"/>
    <mergeCell ref="A35:B35"/>
    <mergeCell ref="E1:H1"/>
    <mergeCell ref="H3:H4"/>
    <mergeCell ref="M3:N3"/>
    <mergeCell ref="O3:P3"/>
    <mergeCell ref="J1:J4"/>
    <mergeCell ref="K1:P1"/>
    <mergeCell ref="E2:F2"/>
    <mergeCell ref="G2:H2"/>
    <mergeCell ref="K2:K4"/>
    <mergeCell ref="L2:L4"/>
    <mergeCell ref="M2:P2"/>
    <mergeCell ref="E3:E4"/>
    <mergeCell ref="F3:F4"/>
    <mergeCell ref="G3:G4"/>
    <mergeCell ref="I1:I4"/>
    <mergeCell ref="A36:B36"/>
    <mergeCell ref="A1:A4"/>
    <mergeCell ref="B1:B4"/>
    <mergeCell ref="C1:C4"/>
    <mergeCell ref="D1:D4"/>
  </mergeCells>
  <conditionalFormatting sqref="D6:P30">
    <cfRule type="expression" dxfId="16" priority="4">
      <formula>_xlfn.ISFORMULA(D6)</formula>
    </cfRule>
  </conditionalFormatting>
  <conditionalFormatting sqref="Q6:R30">
    <cfRule type="expression" dxfId="15" priority="1">
      <formula>_xlfn.ISFORMULA(Q6)</formula>
    </cfRule>
  </conditionalFormatting>
  <printOptions horizontalCentered="1"/>
  <pageMargins left="0.39370078740157483" right="0.39370078740157483" top="0.70866141732283472" bottom="0.27559055118110237" header="0.19685039370078741" footer="0.31496062992125984"/>
  <pageSetup paperSize="9" scale="58" fitToHeight="2" orientation="landscape" r:id="rId1"/>
  <headerFooter differentFirst="1">
    <firstHeader xml:space="preserve">&amp;C&amp;"Segoe UI,обычный"&amp;18
&amp;"Segoe UI,полужирный"Сведения о результатах обследования на антитела к ВИЧ&amp;R&amp;"Segoe UI,обычный"&amp;12форма №4 - месячная, годовая
&amp;10утв. приказом от 14.02.20 г. №66
Федеральной службы госстатистики&amp;12 </first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8">
    <pageSetUpPr fitToPage="1"/>
  </sheetPr>
  <dimension ref="A1:U36"/>
  <sheetViews>
    <sheetView zoomScale="75" zoomScaleNormal="75" workbookViewId="0">
      <selection activeCell="Q1" sqref="Q1:R30"/>
    </sheetView>
  </sheetViews>
  <sheetFormatPr defaultRowHeight="12.75" x14ac:dyDescent="0.2"/>
  <cols>
    <col min="1" max="1" width="62.28515625" customWidth="1"/>
    <col min="2" max="2" width="3.85546875" bestFit="1" customWidth="1"/>
    <col min="3" max="3" width="8.42578125" bestFit="1" customWidth="1"/>
    <col min="4" max="4" width="15.85546875" customWidth="1"/>
    <col min="5" max="6" width="13" customWidth="1"/>
    <col min="7" max="7" width="7.7109375" bestFit="1" customWidth="1"/>
    <col min="8" max="8" width="14.42578125" customWidth="1"/>
    <col min="9" max="9" width="15.5703125" bestFit="1" customWidth="1"/>
    <col min="10" max="10" width="19.85546875" bestFit="1" customWidth="1"/>
    <col min="11" max="12" width="10.42578125" customWidth="1"/>
    <col min="13" max="14" width="13.140625" customWidth="1"/>
    <col min="15" max="15" width="7.7109375" bestFit="1" customWidth="1"/>
    <col min="16" max="16" width="15" bestFit="1" customWidth="1"/>
    <col min="17" max="18" width="15" customWidth="1"/>
    <col min="20" max="20" width="42.85546875" customWidth="1"/>
    <col min="21" max="21" width="11.7109375" bestFit="1" customWidth="1"/>
  </cols>
  <sheetData>
    <row r="1" spans="1:21" ht="36" customHeight="1" x14ac:dyDescent="0.2">
      <c r="A1" s="115" t="s">
        <v>5</v>
      </c>
      <c r="B1" s="120" t="s">
        <v>55</v>
      </c>
      <c r="C1" s="120" t="s">
        <v>0</v>
      </c>
      <c r="D1" s="115" t="s">
        <v>36</v>
      </c>
      <c r="E1" s="115" t="s">
        <v>1</v>
      </c>
      <c r="F1" s="115"/>
      <c r="G1" s="115"/>
      <c r="H1" s="115"/>
      <c r="I1" s="115" t="s">
        <v>38</v>
      </c>
      <c r="J1" s="115" t="s">
        <v>39</v>
      </c>
      <c r="K1" s="115" t="s">
        <v>35</v>
      </c>
      <c r="L1" s="115"/>
      <c r="M1" s="115"/>
      <c r="N1" s="115"/>
      <c r="O1" s="115"/>
      <c r="P1" s="115"/>
      <c r="Q1" s="121" t="s">
        <v>182</v>
      </c>
      <c r="R1" s="121" t="s">
        <v>183</v>
      </c>
      <c r="T1" s="36"/>
      <c r="U1" s="36"/>
    </row>
    <row r="2" spans="1:21" ht="18.75" x14ac:dyDescent="0.2">
      <c r="A2" s="115"/>
      <c r="B2" s="120"/>
      <c r="C2" s="120"/>
      <c r="D2" s="115"/>
      <c r="E2" s="115" t="s">
        <v>2</v>
      </c>
      <c r="F2" s="115"/>
      <c r="G2" s="115" t="s">
        <v>3</v>
      </c>
      <c r="H2" s="115"/>
      <c r="I2" s="115"/>
      <c r="J2" s="115"/>
      <c r="K2" s="115" t="s">
        <v>7</v>
      </c>
      <c r="L2" s="115" t="s">
        <v>52</v>
      </c>
      <c r="M2" s="115" t="s">
        <v>53</v>
      </c>
      <c r="N2" s="115"/>
      <c r="O2" s="115"/>
      <c r="P2" s="115"/>
      <c r="Q2" s="122"/>
      <c r="R2" s="122"/>
      <c r="T2" s="36"/>
      <c r="U2" s="36"/>
    </row>
    <row r="3" spans="1:21" ht="21" customHeight="1" x14ac:dyDescent="0.2">
      <c r="A3" s="115"/>
      <c r="B3" s="120"/>
      <c r="C3" s="120"/>
      <c r="D3" s="115"/>
      <c r="E3" s="115" t="s">
        <v>8</v>
      </c>
      <c r="F3" s="115" t="s">
        <v>9</v>
      </c>
      <c r="G3" s="116" t="s">
        <v>37</v>
      </c>
      <c r="H3" s="116" t="s">
        <v>54</v>
      </c>
      <c r="I3" s="115"/>
      <c r="J3" s="115"/>
      <c r="K3" s="115"/>
      <c r="L3" s="115"/>
      <c r="M3" s="115" t="s">
        <v>2</v>
      </c>
      <c r="N3" s="115"/>
      <c r="O3" s="115" t="s">
        <v>3</v>
      </c>
      <c r="P3" s="115"/>
      <c r="Q3" s="122"/>
      <c r="R3" s="122"/>
      <c r="T3" s="36"/>
      <c r="U3" s="36"/>
    </row>
    <row r="4" spans="1:21" ht="37.5" x14ac:dyDescent="0.2">
      <c r="A4" s="115"/>
      <c r="B4" s="120"/>
      <c r="C4" s="120"/>
      <c r="D4" s="115"/>
      <c r="E4" s="115"/>
      <c r="F4" s="115"/>
      <c r="G4" s="117"/>
      <c r="H4" s="117"/>
      <c r="I4" s="115"/>
      <c r="J4" s="115"/>
      <c r="K4" s="115"/>
      <c r="L4" s="115"/>
      <c r="M4" s="4" t="s">
        <v>8</v>
      </c>
      <c r="N4" s="4" t="s">
        <v>9</v>
      </c>
      <c r="O4" s="4" t="s">
        <v>37</v>
      </c>
      <c r="P4" s="4" t="s">
        <v>54</v>
      </c>
      <c r="Q4" s="123"/>
      <c r="R4" s="123"/>
      <c r="T4" s="36"/>
      <c r="U4" s="36"/>
    </row>
    <row r="5" spans="1:21" ht="9" customHeight="1" x14ac:dyDescent="0.2">
      <c r="A5" s="16" t="s">
        <v>31</v>
      </c>
      <c r="B5" s="17" t="s">
        <v>32</v>
      </c>
      <c r="C5" s="16" t="s">
        <v>33</v>
      </c>
      <c r="D5" s="16" t="s">
        <v>34</v>
      </c>
      <c r="E5" s="16" t="s">
        <v>40</v>
      </c>
      <c r="F5" s="16" t="s">
        <v>41</v>
      </c>
      <c r="G5" s="16" t="s">
        <v>42</v>
      </c>
      <c r="H5" s="16" t="s">
        <v>43</v>
      </c>
      <c r="I5" s="16" t="s">
        <v>44</v>
      </c>
      <c r="J5" s="16" t="s">
        <v>45</v>
      </c>
      <c r="K5" s="16" t="s">
        <v>46</v>
      </c>
      <c r="L5" s="16" t="s">
        <v>47</v>
      </c>
      <c r="M5" s="16" t="s">
        <v>48</v>
      </c>
      <c r="N5" s="16" t="s">
        <v>49</v>
      </c>
      <c r="O5" s="16" t="s">
        <v>50</v>
      </c>
      <c r="P5" s="16" t="s">
        <v>51</v>
      </c>
      <c r="Q5" s="97"/>
      <c r="R5" s="97"/>
      <c r="T5" s="36"/>
      <c r="U5" s="36"/>
    </row>
    <row r="6" spans="1:21" ht="36" x14ac:dyDescent="0.2">
      <c r="A6" s="13" t="s">
        <v>27</v>
      </c>
      <c r="B6" s="19" t="s">
        <v>60</v>
      </c>
      <c r="C6" s="7">
        <v>100</v>
      </c>
      <c r="D6" s="8">
        <f>SUM(E6:H6)</f>
        <v>0</v>
      </c>
      <c r="E6" s="8">
        <f>E7+E11</f>
        <v>0</v>
      </c>
      <c r="F6" s="8">
        <f t="shared" ref="F6:K6" si="0">F7+F11</f>
        <v>0</v>
      </c>
      <c r="G6" s="8">
        <f t="shared" si="0"/>
        <v>0</v>
      </c>
      <c r="H6" s="8">
        <f t="shared" si="0"/>
        <v>0</v>
      </c>
      <c r="I6" s="8">
        <f t="shared" si="0"/>
        <v>0</v>
      </c>
      <c r="J6" s="8">
        <f t="shared" si="0"/>
        <v>0</v>
      </c>
      <c r="K6" s="8">
        <f t="shared" si="0"/>
        <v>0</v>
      </c>
      <c r="L6" s="8">
        <f>SUM(M6:P6)</f>
        <v>0</v>
      </c>
      <c r="M6" s="8">
        <f t="shared" ref="M6:P6" si="1">M7+M11</f>
        <v>0</v>
      </c>
      <c r="N6" s="8">
        <f t="shared" si="1"/>
        <v>0</v>
      </c>
      <c r="O6" s="8">
        <f t="shared" si="1"/>
        <v>0</v>
      </c>
      <c r="P6" s="8">
        <f t="shared" si="1"/>
        <v>0</v>
      </c>
      <c r="Q6" s="98"/>
      <c r="R6" s="98"/>
      <c r="T6" s="37" t="s">
        <v>121</v>
      </c>
      <c r="U6" s="38" t="e">
        <f>D6*100/Население!B2</f>
        <v>#DIV/0!</v>
      </c>
    </row>
    <row r="7" spans="1:21" ht="36" x14ac:dyDescent="0.2">
      <c r="A7" s="13" t="s">
        <v>10</v>
      </c>
      <c r="B7" s="19" t="s">
        <v>61</v>
      </c>
      <c r="C7" s="7">
        <v>119</v>
      </c>
      <c r="D7" s="8">
        <f>SUM(E7:H7)</f>
        <v>0</v>
      </c>
      <c r="E7" s="8">
        <f>SUM(E8:E10)</f>
        <v>0</v>
      </c>
      <c r="F7" s="8">
        <f t="shared" ref="F7:K7" si="2">SUM(F8:F10)</f>
        <v>0</v>
      </c>
      <c r="G7" s="8">
        <f t="shared" si="2"/>
        <v>0</v>
      </c>
      <c r="H7" s="8">
        <f t="shared" si="2"/>
        <v>0</v>
      </c>
      <c r="I7" s="8">
        <f t="shared" si="2"/>
        <v>0</v>
      </c>
      <c r="J7" s="8">
        <f t="shared" si="2"/>
        <v>0</v>
      </c>
      <c r="K7" s="8">
        <f t="shared" si="2"/>
        <v>0</v>
      </c>
      <c r="L7" s="8">
        <f t="shared" ref="L7:L30" si="3">SUM(M7:P7)</f>
        <v>0</v>
      </c>
      <c r="M7" s="8">
        <f t="shared" ref="M7:P7" si="4">SUM(M8:M10)</f>
        <v>0</v>
      </c>
      <c r="N7" s="8">
        <f t="shared" si="4"/>
        <v>0</v>
      </c>
      <c r="O7" s="8">
        <f t="shared" si="4"/>
        <v>0</v>
      </c>
      <c r="P7" s="8">
        <f t="shared" si="4"/>
        <v>0</v>
      </c>
      <c r="Q7" s="98"/>
      <c r="R7" s="98"/>
      <c r="T7" s="37" t="s">
        <v>120</v>
      </c>
      <c r="U7" s="38">
        <f>IFERROR(D20*100/$D$6,0)</f>
        <v>0</v>
      </c>
    </row>
    <row r="8" spans="1:21" ht="38.25" x14ac:dyDescent="0.2">
      <c r="A8" s="9" t="s">
        <v>6</v>
      </c>
      <c r="B8" s="20" t="s">
        <v>62</v>
      </c>
      <c r="C8" s="11">
        <v>108</v>
      </c>
      <c r="D8" s="2">
        <f t="shared" ref="D8:D30" si="5">SUM(E8:H8)</f>
        <v>0</v>
      </c>
      <c r="E8" s="2"/>
      <c r="F8" s="2"/>
      <c r="G8" s="2"/>
      <c r="H8" s="2"/>
      <c r="I8" s="2"/>
      <c r="J8" s="2"/>
      <c r="K8" s="2"/>
      <c r="L8" s="2">
        <f t="shared" si="3"/>
        <v>0</v>
      </c>
      <c r="M8" s="2"/>
      <c r="N8" s="2"/>
      <c r="O8" s="2"/>
      <c r="P8" s="2"/>
      <c r="Q8" s="98"/>
      <c r="R8" s="98"/>
      <c r="T8" s="50" t="s">
        <v>115</v>
      </c>
      <c r="U8" s="38" t="e">
        <f>D8*100/Население!B2</f>
        <v>#DIV/0!</v>
      </c>
    </row>
    <row r="9" spans="1:21" ht="54" x14ac:dyDescent="0.2">
      <c r="A9" s="9" t="s">
        <v>11</v>
      </c>
      <c r="B9" s="20" t="s">
        <v>63</v>
      </c>
      <c r="C9" s="11">
        <v>115</v>
      </c>
      <c r="D9" s="5">
        <f t="shared" si="5"/>
        <v>0</v>
      </c>
      <c r="E9" s="5"/>
      <c r="F9" s="5"/>
      <c r="G9" s="5"/>
      <c r="H9" s="5"/>
      <c r="I9" s="5"/>
      <c r="J9" s="5"/>
      <c r="K9" s="5"/>
      <c r="L9" s="5">
        <f t="shared" si="3"/>
        <v>0</v>
      </c>
      <c r="M9" s="5"/>
      <c r="N9" s="5"/>
      <c r="O9" s="5"/>
      <c r="P9" s="5"/>
      <c r="Q9" s="98"/>
      <c r="R9" s="98"/>
      <c r="T9" s="50" t="s">
        <v>116</v>
      </c>
      <c r="U9" s="38">
        <f>IFERROR(SUM(D13:D16,D19,D27,#REF!)*100/D6,0)</f>
        <v>0</v>
      </c>
    </row>
    <row r="10" spans="1:21" ht="72" x14ac:dyDescent="0.2">
      <c r="A10" s="9" t="s">
        <v>12</v>
      </c>
      <c r="B10" s="20" t="s">
        <v>64</v>
      </c>
      <c r="C10" s="11">
        <v>111</v>
      </c>
      <c r="D10" s="2">
        <f t="shared" si="5"/>
        <v>0</v>
      </c>
      <c r="E10" s="2"/>
      <c r="F10" s="2"/>
      <c r="G10" s="2"/>
      <c r="H10" s="2"/>
      <c r="I10" s="2"/>
      <c r="J10" s="2"/>
      <c r="K10" s="2"/>
      <c r="L10" s="2">
        <f t="shared" si="3"/>
        <v>0</v>
      </c>
      <c r="M10" s="2"/>
      <c r="N10" s="2"/>
      <c r="O10" s="2"/>
      <c r="P10" s="2"/>
      <c r="Q10" s="98"/>
      <c r="R10" s="98"/>
      <c r="T10" s="50" t="s">
        <v>117</v>
      </c>
      <c r="U10" s="38">
        <f>IFERROR(SUM(D13,D14,D16)*100/D6,0)</f>
        <v>0</v>
      </c>
    </row>
    <row r="11" spans="1:21" ht="36" x14ac:dyDescent="0.2">
      <c r="A11" s="13" t="s">
        <v>114</v>
      </c>
      <c r="B11" s="19" t="s">
        <v>65</v>
      </c>
      <c r="C11" s="7">
        <v>126</v>
      </c>
      <c r="D11" s="8">
        <f t="shared" si="5"/>
        <v>0</v>
      </c>
      <c r="E11" s="8">
        <f t="shared" ref="E11:K11" si="6">SUM(E12:E20,E24,E25,E28)</f>
        <v>0</v>
      </c>
      <c r="F11" s="8">
        <f t="shared" si="6"/>
        <v>0</v>
      </c>
      <c r="G11" s="8">
        <f t="shared" si="6"/>
        <v>0</v>
      </c>
      <c r="H11" s="8">
        <f t="shared" si="6"/>
        <v>0</v>
      </c>
      <c r="I11" s="8">
        <f t="shared" si="6"/>
        <v>0</v>
      </c>
      <c r="J11" s="8">
        <f t="shared" si="6"/>
        <v>0</v>
      </c>
      <c r="K11" s="8">
        <f t="shared" si="6"/>
        <v>0</v>
      </c>
      <c r="L11" s="8">
        <f t="shared" si="3"/>
        <v>0</v>
      </c>
      <c r="M11" s="8">
        <f>SUM(M12:M20,M24,M25,M28)</f>
        <v>0</v>
      </c>
      <c r="N11" s="8">
        <f>SUM(N12:N20,N24,N25,N28)</f>
        <v>0</v>
      </c>
      <c r="O11" s="8">
        <f>SUM(O12:O20,O24,O25,O28)</f>
        <v>0</v>
      </c>
      <c r="P11" s="8">
        <f>SUM(P12:P20,P24,P25,P28)</f>
        <v>0</v>
      </c>
      <c r="Q11" s="98"/>
      <c r="R11" s="98"/>
      <c r="T11" s="37" t="s">
        <v>88</v>
      </c>
      <c r="U11" s="38">
        <f>IFERROR(D24*100/D6,0)</f>
        <v>0</v>
      </c>
    </row>
    <row r="12" spans="1:21" ht="54" x14ac:dyDescent="0.2">
      <c r="A12" s="9" t="s">
        <v>13</v>
      </c>
      <c r="B12" s="20" t="s">
        <v>66</v>
      </c>
      <c r="C12" s="11">
        <v>101</v>
      </c>
      <c r="D12" s="2">
        <f t="shared" si="5"/>
        <v>0</v>
      </c>
      <c r="E12" s="2"/>
      <c r="F12" s="2"/>
      <c r="G12" s="2"/>
      <c r="H12" s="2"/>
      <c r="I12" s="2"/>
      <c r="J12" s="2"/>
      <c r="K12" s="2"/>
      <c r="L12" s="2">
        <f t="shared" si="3"/>
        <v>0</v>
      </c>
      <c r="M12" s="2"/>
      <c r="N12" s="2"/>
      <c r="O12" s="2"/>
      <c r="P12" s="2"/>
      <c r="Q12" s="98"/>
      <c r="R12" s="98"/>
      <c r="T12" s="36"/>
      <c r="U12" s="36"/>
    </row>
    <row r="13" spans="1:21" ht="36" x14ac:dyDescent="0.2">
      <c r="A13" s="9" t="s">
        <v>113</v>
      </c>
      <c r="B13" s="20" t="s">
        <v>67</v>
      </c>
      <c r="C13" s="11">
        <v>102</v>
      </c>
      <c r="D13" s="5">
        <f t="shared" si="5"/>
        <v>0</v>
      </c>
      <c r="E13" s="5"/>
      <c r="F13" s="5"/>
      <c r="G13" s="5"/>
      <c r="H13" s="5"/>
      <c r="I13" s="5"/>
      <c r="J13" s="5"/>
      <c r="K13" s="5"/>
      <c r="L13" s="5">
        <f t="shared" si="3"/>
        <v>0</v>
      </c>
      <c r="M13" s="5"/>
      <c r="N13" s="5"/>
      <c r="O13" s="5"/>
      <c r="P13" s="5"/>
      <c r="Q13" s="98"/>
      <c r="R13" s="98"/>
      <c r="T13" s="36"/>
      <c r="U13" s="36"/>
    </row>
    <row r="14" spans="1:21" ht="18.75" x14ac:dyDescent="0.2">
      <c r="A14" s="9" t="s">
        <v>15</v>
      </c>
      <c r="B14" s="20" t="s">
        <v>68</v>
      </c>
      <c r="C14" s="11">
        <v>103</v>
      </c>
      <c r="D14" s="2">
        <f t="shared" si="5"/>
        <v>0</v>
      </c>
      <c r="E14" s="2"/>
      <c r="F14" s="2"/>
      <c r="G14" s="2"/>
      <c r="H14" s="2"/>
      <c r="I14" s="2"/>
      <c r="J14" s="2"/>
      <c r="K14" s="2"/>
      <c r="L14" s="2">
        <f t="shared" si="3"/>
        <v>0</v>
      </c>
      <c r="M14" s="2"/>
      <c r="N14" s="2"/>
      <c r="O14" s="2"/>
      <c r="P14" s="2"/>
      <c r="Q14" s="98"/>
      <c r="R14" s="98"/>
    </row>
    <row r="15" spans="1:21" ht="36" x14ac:dyDescent="0.2">
      <c r="A15" s="9" t="s">
        <v>59</v>
      </c>
      <c r="B15" s="10">
        <v>10</v>
      </c>
      <c r="C15" s="11">
        <v>104</v>
      </c>
      <c r="D15" s="5">
        <f t="shared" si="5"/>
        <v>0</v>
      </c>
      <c r="E15" s="5"/>
      <c r="F15" s="5"/>
      <c r="G15" s="5"/>
      <c r="H15" s="5"/>
      <c r="I15" s="5"/>
      <c r="J15" s="5"/>
      <c r="K15" s="5"/>
      <c r="L15" s="5">
        <f t="shared" si="3"/>
        <v>0</v>
      </c>
      <c r="M15" s="5"/>
      <c r="N15" s="5"/>
      <c r="O15" s="5"/>
      <c r="P15" s="5"/>
      <c r="Q15" s="98"/>
      <c r="R15" s="98"/>
    </row>
    <row r="16" spans="1:21" ht="36" x14ac:dyDescent="0.2">
      <c r="A16" s="9" t="s">
        <v>16</v>
      </c>
      <c r="B16" s="10">
        <v>11</v>
      </c>
      <c r="C16" s="11">
        <v>105</v>
      </c>
      <c r="D16" s="2">
        <f t="shared" si="5"/>
        <v>0</v>
      </c>
      <c r="E16" s="2"/>
      <c r="F16" s="2"/>
      <c r="G16" s="2"/>
      <c r="H16" s="2"/>
      <c r="I16" s="2"/>
      <c r="J16" s="2"/>
      <c r="K16" s="2"/>
      <c r="L16" s="2">
        <f t="shared" si="3"/>
        <v>0</v>
      </c>
      <c r="M16" s="2"/>
      <c r="N16" s="2"/>
      <c r="O16" s="2"/>
      <c r="P16" s="2"/>
      <c r="Q16" s="98"/>
      <c r="R16" s="98"/>
    </row>
    <row r="17" spans="1:18" ht="18.75" x14ac:dyDescent="0.2">
      <c r="A17" s="9" t="s">
        <v>4</v>
      </c>
      <c r="B17" s="10">
        <v>12</v>
      </c>
      <c r="C17" s="11">
        <v>109</v>
      </c>
      <c r="D17" s="5">
        <f t="shared" si="5"/>
        <v>0</v>
      </c>
      <c r="E17" s="5"/>
      <c r="F17" s="5"/>
      <c r="G17" s="5"/>
      <c r="H17" s="5"/>
      <c r="I17" s="5"/>
      <c r="J17" s="5"/>
      <c r="K17" s="5"/>
      <c r="L17" s="5">
        <f t="shared" si="3"/>
        <v>0</v>
      </c>
      <c r="M17" s="5"/>
      <c r="N17" s="5"/>
      <c r="O17" s="5"/>
      <c r="P17" s="5"/>
      <c r="Q17" s="98"/>
      <c r="R17" s="98"/>
    </row>
    <row r="18" spans="1:18" ht="36" x14ac:dyDescent="0.2">
      <c r="A18" s="9" t="s">
        <v>17</v>
      </c>
      <c r="B18" s="10">
        <v>13</v>
      </c>
      <c r="C18" s="11">
        <v>110</v>
      </c>
      <c r="D18" s="2">
        <f t="shared" si="5"/>
        <v>0</v>
      </c>
      <c r="E18" s="2"/>
      <c r="F18" s="2"/>
      <c r="G18" s="2"/>
      <c r="H18" s="2"/>
      <c r="I18" s="2"/>
      <c r="J18" s="2"/>
      <c r="K18" s="2"/>
      <c r="L18" s="2">
        <f t="shared" si="3"/>
        <v>0</v>
      </c>
      <c r="M18" s="2"/>
      <c r="N18" s="2"/>
      <c r="O18" s="2"/>
      <c r="P18" s="2"/>
      <c r="Q18" s="98"/>
      <c r="R18" s="98"/>
    </row>
    <row r="19" spans="1:18" ht="36" x14ac:dyDescent="0.2">
      <c r="A19" s="9" t="s">
        <v>18</v>
      </c>
      <c r="B19" s="10">
        <v>14</v>
      </c>
      <c r="C19" s="11">
        <v>112</v>
      </c>
      <c r="D19" s="5">
        <f t="shared" si="5"/>
        <v>0</v>
      </c>
      <c r="E19" s="5"/>
      <c r="F19" s="5"/>
      <c r="G19" s="5"/>
      <c r="H19" s="5"/>
      <c r="I19" s="5"/>
      <c r="J19" s="5"/>
      <c r="K19" s="5"/>
      <c r="L19" s="5">
        <f t="shared" si="3"/>
        <v>0</v>
      </c>
      <c r="M19" s="5"/>
      <c r="N19" s="5"/>
      <c r="O19" s="5"/>
      <c r="P19" s="5"/>
      <c r="Q19" s="98"/>
      <c r="R19" s="98"/>
    </row>
    <row r="20" spans="1:18" ht="36" x14ac:dyDescent="0.2">
      <c r="A20" s="12" t="s">
        <v>19</v>
      </c>
      <c r="B20" s="10">
        <v>15</v>
      </c>
      <c r="C20" s="11">
        <v>113</v>
      </c>
      <c r="D20" s="2">
        <f t="shared" si="5"/>
        <v>0</v>
      </c>
      <c r="E20" s="2">
        <f>SUM(E21:E23)</f>
        <v>0</v>
      </c>
      <c r="F20" s="2">
        <f t="shared" ref="F20:K20" si="7">SUM(F21:F23)</f>
        <v>0</v>
      </c>
      <c r="G20" s="2">
        <f t="shared" si="7"/>
        <v>0</v>
      </c>
      <c r="H20" s="2">
        <f t="shared" si="7"/>
        <v>0</v>
      </c>
      <c r="I20" s="2">
        <f t="shared" si="7"/>
        <v>0</v>
      </c>
      <c r="J20" s="2">
        <f t="shared" si="7"/>
        <v>0</v>
      </c>
      <c r="K20" s="2">
        <f t="shared" si="7"/>
        <v>0</v>
      </c>
      <c r="L20" s="2">
        <f t="shared" si="3"/>
        <v>0</v>
      </c>
      <c r="M20" s="2">
        <f t="shared" ref="M20:P20" si="8">SUM(M21:M23)</f>
        <v>0</v>
      </c>
      <c r="N20" s="2">
        <f t="shared" si="8"/>
        <v>0</v>
      </c>
      <c r="O20" s="2">
        <f t="shared" si="8"/>
        <v>0</v>
      </c>
      <c r="P20" s="2">
        <f t="shared" si="8"/>
        <v>0</v>
      </c>
      <c r="Q20" s="98"/>
      <c r="R20" s="98"/>
    </row>
    <row r="21" spans="1:18" ht="36" x14ac:dyDescent="0.2">
      <c r="A21" s="9" t="s">
        <v>20</v>
      </c>
      <c r="B21" s="10">
        <v>16</v>
      </c>
      <c r="C21" s="11">
        <v>114</v>
      </c>
      <c r="D21" s="5">
        <f t="shared" si="5"/>
        <v>0</v>
      </c>
      <c r="E21" s="5"/>
      <c r="F21" s="5"/>
      <c r="G21" s="5"/>
      <c r="H21" s="5"/>
      <c r="I21" s="5"/>
      <c r="J21" s="5"/>
      <c r="K21" s="5"/>
      <c r="L21" s="5">
        <f t="shared" si="3"/>
        <v>0</v>
      </c>
      <c r="M21" s="5"/>
      <c r="N21" s="5"/>
      <c r="O21" s="5"/>
      <c r="P21" s="5"/>
      <c r="Q21" s="98"/>
      <c r="R21" s="98"/>
    </row>
    <row r="22" spans="1:18" ht="72" x14ac:dyDescent="0.2">
      <c r="A22" s="9" t="s">
        <v>21</v>
      </c>
      <c r="B22" s="10">
        <v>17</v>
      </c>
      <c r="C22" s="11">
        <v>116</v>
      </c>
      <c r="D22" s="2">
        <f t="shared" si="5"/>
        <v>0</v>
      </c>
      <c r="E22" s="2"/>
      <c r="F22" s="2"/>
      <c r="G22" s="2"/>
      <c r="H22" s="2"/>
      <c r="I22" s="2"/>
      <c r="J22" s="2"/>
      <c r="K22" s="2"/>
      <c r="L22" s="2">
        <f t="shared" si="3"/>
        <v>0</v>
      </c>
      <c r="M22" s="2"/>
      <c r="N22" s="2"/>
      <c r="O22" s="2"/>
      <c r="P22" s="2"/>
      <c r="Q22" s="98"/>
      <c r="R22" s="98"/>
    </row>
    <row r="23" spans="1:18" ht="36" x14ac:dyDescent="0.2">
      <c r="A23" s="9" t="s">
        <v>22</v>
      </c>
      <c r="B23" s="10">
        <v>18</v>
      </c>
      <c r="C23" s="11">
        <v>117</v>
      </c>
      <c r="D23" s="5">
        <f t="shared" si="5"/>
        <v>0</v>
      </c>
      <c r="E23" s="5"/>
      <c r="F23" s="5"/>
      <c r="G23" s="5"/>
      <c r="H23" s="5"/>
      <c r="I23" s="5"/>
      <c r="J23" s="5"/>
      <c r="K23" s="5"/>
      <c r="L23" s="5">
        <f t="shared" si="3"/>
        <v>0</v>
      </c>
      <c r="M23" s="5"/>
      <c r="N23" s="5"/>
      <c r="O23" s="5"/>
      <c r="P23" s="5"/>
      <c r="Q23" s="98"/>
      <c r="R23" s="98"/>
    </row>
    <row r="24" spans="1:18" ht="18.75" x14ac:dyDescent="0.2">
      <c r="A24" s="9" t="s">
        <v>88</v>
      </c>
      <c r="B24" s="10">
        <v>19</v>
      </c>
      <c r="C24" s="11">
        <v>118</v>
      </c>
      <c r="D24" s="2">
        <f t="shared" si="5"/>
        <v>0</v>
      </c>
      <c r="E24" s="2"/>
      <c r="F24" s="2"/>
      <c r="G24" s="2"/>
      <c r="H24" s="2"/>
      <c r="I24" s="2"/>
      <c r="J24" s="2"/>
      <c r="K24" s="2"/>
      <c r="L24" s="2">
        <f t="shared" si="3"/>
        <v>0</v>
      </c>
      <c r="M24" s="2"/>
      <c r="N24" s="2"/>
      <c r="O24" s="2"/>
      <c r="P24" s="2"/>
      <c r="Q24" s="98"/>
      <c r="R24" s="98"/>
    </row>
    <row r="25" spans="1:18" ht="54" x14ac:dyDescent="0.2">
      <c r="A25" s="13" t="s">
        <v>29</v>
      </c>
      <c r="B25" s="6">
        <v>20</v>
      </c>
      <c r="C25" s="7">
        <v>120</v>
      </c>
      <c r="D25" s="8">
        <f t="shared" si="5"/>
        <v>0</v>
      </c>
      <c r="E25" s="8">
        <f>SUM(E26:E27)</f>
        <v>0</v>
      </c>
      <c r="F25" s="8">
        <f t="shared" ref="F25:K25" si="9">SUM(F26:F27)</f>
        <v>0</v>
      </c>
      <c r="G25" s="8">
        <f t="shared" si="9"/>
        <v>0</v>
      </c>
      <c r="H25" s="8">
        <f t="shared" si="9"/>
        <v>0</v>
      </c>
      <c r="I25" s="8">
        <f t="shared" si="9"/>
        <v>0</v>
      </c>
      <c r="J25" s="8">
        <f t="shared" si="9"/>
        <v>0</v>
      </c>
      <c r="K25" s="8">
        <f t="shared" si="9"/>
        <v>0</v>
      </c>
      <c r="L25" s="8">
        <f t="shared" si="3"/>
        <v>0</v>
      </c>
      <c r="M25" s="8">
        <f t="shared" ref="M25:P25" si="10">SUM(M26:M27)</f>
        <v>0</v>
      </c>
      <c r="N25" s="8">
        <f t="shared" si="10"/>
        <v>0</v>
      </c>
      <c r="O25" s="8">
        <f t="shared" si="10"/>
        <v>0</v>
      </c>
      <c r="P25" s="8">
        <f t="shared" si="10"/>
        <v>0</v>
      </c>
      <c r="Q25" s="98"/>
      <c r="R25" s="98"/>
    </row>
    <row r="26" spans="1:18" ht="72" x14ac:dyDescent="0.2">
      <c r="A26" s="9" t="s">
        <v>23</v>
      </c>
      <c r="B26" s="10">
        <v>21</v>
      </c>
      <c r="C26" s="11">
        <v>121</v>
      </c>
      <c r="D26" s="2">
        <f t="shared" si="5"/>
        <v>0</v>
      </c>
      <c r="E26" s="2"/>
      <c r="F26" s="2"/>
      <c r="G26" s="2"/>
      <c r="H26" s="2"/>
      <c r="I26" s="2"/>
      <c r="J26" s="2"/>
      <c r="K26" s="2"/>
      <c r="L26" s="2">
        <f t="shared" si="3"/>
        <v>0</v>
      </c>
      <c r="M26" s="2"/>
      <c r="N26" s="2"/>
      <c r="O26" s="2"/>
      <c r="P26" s="2"/>
      <c r="Q26" s="98"/>
      <c r="R26" s="98"/>
    </row>
    <row r="27" spans="1:18" ht="36" x14ac:dyDescent="0.2">
      <c r="A27" s="9" t="s">
        <v>24</v>
      </c>
      <c r="B27" s="10">
        <v>22</v>
      </c>
      <c r="C27" s="11">
        <v>124</v>
      </c>
      <c r="D27" s="5">
        <f t="shared" si="5"/>
        <v>0</v>
      </c>
      <c r="E27" s="5"/>
      <c r="F27" s="5"/>
      <c r="G27" s="5"/>
      <c r="H27" s="5"/>
      <c r="I27" s="5"/>
      <c r="J27" s="5"/>
      <c r="K27" s="5"/>
      <c r="L27" s="5">
        <f t="shared" si="3"/>
        <v>0</v>
      </c>
      <c r="M27" s="5"/>
      <c r="N27" s="5"/>
      <c r="O27" s="5"/>
      <c r="P27" s="5"/>
      <c r="Q27" s="98"/>
      <c r="R27" s="98"/>
    </row>
    <row r="28" spans="1:18" ht="54" x14ac:dyDescent="0.2">
      <c r="A28" s="9" t="s">
        <v>25</v>
      </c>
      <c r="B28" s="10">
        <v>23</v>
      </c>
      <c r="C28" s="11">
        <v>125</v>
      </c>
      <c r="D28" s="2">
        <f t="shared" si="5"/>
        <v>0</v>
      </c>
      <c r="E28" s="2"/>
      <c r="F28" s="2"/>
      <c r="G28" s="2"/>
      <c r="H28" s="2"/>
      <c r="I28" s="2"/>
      <c r="J28" s="2"/>
      <c r="K28" s="2"/>
      <c r="L28" s="2">
        <f t="shared" si="3"/>
        <v>0</v>
      </c>
      <c r="M28" s="2"/>
      <c r="N28" s="2"/>
      <c r="O28" s="2"/>
      <c r="P28" s="2"/>
      <c r="Q28" s="98"/>
      <c r="R28" s="98"/>
    </row>
    <row r="29" spans="1:18" ht="36" x14ac:dyDescent="0.2">
      <c r="A29" s="13" t="s">
        <v>26</v>
      </c>
      <c r="B29" s="6">
        <v>24</v>
      </c>
      <c r="C29" s="7">
        <v>200</v>
      </c>
      <c r="D29" s="8">
        <f t="shared" si="5"/>
        <v>0</v>
      </c>
      <c r="E29" s="8"/>
      <c r="F29" s="8"/>
      <c r="G29" s="8"/>
      <c r="H29" s="8"/>
      <c r="I29" s="8"/>
      <c r="J29" s="8"/>
      <c r="K29" s="8"/>
      <c r="L29" s="8">
        <f t="shared" si="3"/>
        <v>0</v>
      </c>
      <c r="M29" s="8"/>
      <c r="N29" s="8"/>
      <c r="O29" s="8"/>
      <c r="P29" s="8"/>
      <c r="Q29" s="98"/>
      <c r="R29" s="98"/>
    </row>
    <row r="30" spans="1:18" ht="37.5" customHeight="1" x14ac:dyDescent="0.2">
      <c r="A30" s="13" t="s">
        <v>30</v>
      </c>
      <c r="B30" s="6">
        <v>25</v>
      </c>
      <c r="C30" s="7">
        <v>300</v>
      </c>
      <c r="D30" s="2">
        <f t="shared" si="5"/>
        <v>0</v>
      </c>
      <c r="E30" s="2">
        <f t="shared" ref="E30:K30" si="11">SUM(E6,E29)</f>
        <v>0</v>
      </c>
      <c r="F30" s="2">
        <f t="shared" si="11"/>
        <v>0</v>
      </c>
      <c r="G30" s="2">
        <f t="shared" si="11"/>
        <v>0</v>
      </c>
      <c r="H30" s="2">
        <f t="shared" si="11"/>
        <v>0</v>
      </c>
      <c r="I30" s="2">
        <f t="shared" si="11"/>
        <v>0</v>
      </c>
      <c r="J30" s="2">
        <f t="shared" si="11"/>
        <v>0</v>
      </c>
      <c r="K30" s="2">
        <f t="shared" si="11"/>
        <v>0</v>
      </c>
      <c r="L30" s="2">
        <f t="shared" si="3"/>
        <v>0</v>
      </c>
      <c r="M30" s="2">
        <f>SUM(M6,M29)</f>
        <v>0</v>
      </c>
      <c r="N30" s="2">
        <f>SUM(N6,N29)</f>
        <v>0</v>
      </c>
      <c r="O30" s="2">
        <f>SUM(O6,O29)</f>
        <v>0</v>
      </c>
      <c r="P30" s="2">
        <f>SUM(P6,P29)</f>
        <v>0</v>
      </c>
      <c r="Q30" s="98">
        <f>Q6+Q7+Q8+Q9+Q10+Q11+Q12+Q13+Q14+Q15+Q16+Q17+Q18+Q19+Q20+Q21+Q22+Q23+Q24+Q25+Q26+Q27+Q28</f>
        <v>0</v>
      </c>
      <c r="R30" s="98">
        <f>R6+R7+R8+R9+R10+R11+R12+R13+R14+R15+R16+R17+R18+R19+R20+R21+R22+R23+R24+R25+R26+R27+R28</f>
        <v>0</v>
      </c>
    </row>
    <row r="32" spans="1:18" ht="37.5" customHeight="1" x14ac:dyDescent="0.2">
      <c r="A32" s="118" t="s">
        <v>89</v>
      </c>
      <c r="B32" s="119"/>
      <c r="C32" s="39" t="s">
        <v>90</v>
      </c>
      <c r="D32" s="2"/>
    </row>
    <row r="33" spans="1:4" ht="18.75" x14ac:dyDescent="0.2">
      <c r="A33" s="118" t="s">
        <v>91</v>
      </c>
      <c r="B33" s="119"/>
      <c r="C33" s="39" t="s">
        <v>90</v>
      </c>
      <c r="D33" s="2"/>
    </row>
    <row r="34" spans="1:4" x14ac:dyDescent="0.2">
      <c r="A34" s="40"/>
      <c r="B34" s="40"/>
      <c r="C34" s="40"/>
      <c r="D34" s="40"/>
    </row>
    <row r="35" spans="1:4" ht="18.75" x14ac:dyDescent="0.2">
      <c r="A35" s="118" t="s">
        <v>92</v>
      </c>
      <c r="B35" s="119"/>
      <c r="C35" s="39" t="s">
        <v>90</v>
      </c>
      <c r="D35" s="2"/>
    </row>
    <row r="36" spans="1:4" ht="18.75" x14ac:dyDescent="0.2">
      <c r="A36" s="118" t="s">
        <v>93</v>
      </c>
      <c r="B36" s="119"/>
      <c r="C36" s="39" t="s">
        <v>90</v>
      </c>
      <c r="D36" s="2"/>
    </row>
  </sheetData>
  <mergeCells count="25">
    <mergeCell ref="Q1:Q4"/>
    <mergeCell ref="R1:R4"/>
    <mergeCell ref="A32:B32"/>
    <mergeCell ref="A33:B33"/>
    <mergeCell ref="A35:B35"/>
    <mergeCell ref="E1:H1"/>
    <mergeCell ref="H3:H4"/>
    <mergeCell ref="M3:N3"/>
    <mergeCell ref="O3:P3"/>
    <mergeCell ref="J1:J4"/>
    <mergeCell ref="K1:P1"/>
    <mergeCell ref="E2:F2"/>
    <mergeCell ref="G2:H2"/>
    <mergeCell ref="K2:K4"/>
    <mergeCell ref="L2:L4"/>
    <mergeCell ref="M2:P2"/>
    <mergeCell ref="E3:E4"/>
    <mergeCell ref="F3:F4"/>
    <mergeCell ref="G3:G4"/>
    <mergeCell ref="I1:I4"/>
    <mergeCell ref="A36:B36"/>
    <mergeCell ref="A1:A4"/>
    <mergeCell ref="B1:B4"/>
    <mergeCell ref="C1:C4"/>
    <mergeCell ref="D1:D4"/>
  </mergeCells>
  <conditionalFormatting sqref="D6:P30">
    <cfRule type="expression" dxfId="14" priority="4">
      <formula>_xlfn.ISFORMULA(D6)</formula>
    </cfRule>
  </conditionalFormatting>
  <conditionalFormatting sqref="Q6:R30">
    <cfRule type="expression" dxfId="13" priority="1">
      <formula>_xlfn.ISFORMULA(Q6)</formula>
    </cfRule>
  </conditionalFormatting>
  <printOptions horizontalCentered="1"/>
  <pageMargins left="0.39370078740157483" right="0.39370078740157483" top="0.70866141732283472" bottom="0.27559055118110237" header="0.19685039370078741" footer="0.31496062992125984"/>
  <pageSetup paperSize="9" scale="58" fitToHeight="2" orientation="landscape" r:id="rId1"/>
  <headerFooter differentFirst="1">
    <firstHeader xml:space="preserve">&amp;C&amp;"Segoe UI,обычный"&amp;18
&amp;"Segoe UI,полужирный"Сведения о результатах обследования на антитела к ВИЧ&amp;R&amp;"Segoe UI,обычный"&amp;12форма №4 - месячная, годовая
&amp;10утв. приказом от 14.02.20 г. №66
Федеральной службы госстатистики&amp;12 </first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9">
    <pageSetUpPr fitToPage="1"/>
  </sheetPr>
  <dimension ref="A1:U36"/>
  <sheetViews>
    <sheetView zoomScale="75" zoomScaleNormal="75" workbookViewId="0">
      <selection activeCell="Q1" sqref="Q1:R30"/>
    </sheetView>
  </sheetViews>
  <sheetFormatPr defaultRowHeight="12.75" x14ac:dyDescent="0.2"/>
  <cols>
    <col min="1" max="1" width="62.28515625" customWidth="1"/>
    <col min="2" max="2" width="3.85546875" bestFit="1" customWidth="1"/>
    <col min="3" max="3" width="8.42578125" bestFit="1" customWidth="1"/>
    <col min="4" max="4" width="15.85546875" customWidth="1"/>
    <col min="5" max="6" width="13" customWidth="1"/>
    <col min="7" max="7" width="7.7109375" bestFit="1" customWidth="1"/>
    <col min="8" max="8" width="14.42578125" customWidth="1"/>
    <col min="9" max="9" width="15.5703125" bestFit="1" customWidth="1"/>
    <col min="10" max="10" width="19.85546875" bestFit="1" customWidth="1"/>
    <col min="11" max="12" width="10.42578125" customWidth="1"/>
    <col min="13" max="14" width="13.140625" customWidth="1"/>
    <col min="15" max="15" width="7.7109375" bestFit="1" customWidth="1"/>
    <col min="16" max="16" width="15" bestFit="1" customWidth="1"/>
    <col min="17" max="18" width="15" customWidth="1"/>
    <col min="20" max="20" width="42.85546875" customWidth="1"/>
    <col min="21" max="21" width="12.42578125" bestFit="1" customWidth="1"/>
  </cols>
  <sheetData>
    <row r="1" spans="1:21" ht="36" customHeight="1" x14ac:dyDescent="0.2">
      <c r="A1" s="115" t="s">
        <v>5</v>
      </c>
      <c r="B1" s="120" t="s">
        <v>55</v>
      </c>
      <c r="C1" s="120" t="s">
        <v>0</v>
      </c>
      <c r="D1" s="115" t="s">
        <v>36</v>
      </c>
      <c r="E1" s="115" t="s">
        <v>1</v>
      </c>
      <c r="F1" s="115"/>
      <c r="G1" s="115"/>
      <c r="H1" s="115"/>
      <c r="I1" s="115" t="s">
        <v>38</v>
      </c>
      <c r="J1" s="115" t="s">
        <v>39</v>
      </c>
      <c r="K1" s="115" t="s">
        <v>35</v>
      </c>
      <c r="L1" s="115"/>
      <c r="M1" s="115"/>
      <c r="N1" s="115"/>
      <c r="O1" s="115"/>
      <c r="P1" s="115"/>
      <c r="Q1" s="121" t="s">
        <v>182</v>
      </c>
      <c r="R1" s="121" t="s">
        <v>183</v>
      </c>
      <c r="T1" s="36"/>
      <c r="U1" s="36"/>
    </row>
    <row r="2" spans="1:21" ht="18.75" x14ac:dyDescent="0.2">
      <c r="A2" s="115"/>
      <c r="B2" s="120"/>
      <c r="C2" s="120"/>
      <c r="D2" s="115"/>
      <c r="E2" s="115" t="s">
        <v>2</v>
      </c>
      <c r="F2" s="115"/>
      <c r="G2" s="115" t="s">
        <v>3</v>
      </c>
      <c r="H2" s="115"/>
      <c r="I2" s="115"/>
      <c r="J2" s="115"/>
      <c r="K2" s="115" t="s">
        <v>7</v>
      </c>
      <c r="L2" s="115" t="s">
        <v>52</v>
      </c>
      <c r="M2" s="115" t="s">
        <v>53</v>
      </c>
      <c r="N2" s="115"/>
      <c r="O2" s="115"/>
      <c r="P2" s="115"/>
      <c r="Q2" s="122"/>
      <c r="R2" s="122"/>
      <c r="T2" s="36"/>
      <c r="U2" s="36"/>
    </row>
    <row r="3" spans="1:21" ht="21" customHeight="1" x14ac:dyDescent="0.2">
      <c r="A3" s="115"/>
      <c r="B3" s="120"/>
      <c r="C3" s="120"/>
      <c r="D3" s="115"/>
      <c r="E3" s="115" t="s">
        <v>8</v>
      </c>
      <c r="F3" s="115" t="s">
        <v>9</v>
      </c>
      <c r="G3" s="116" t="s">
        <v>37</v>
      </c>
      <c r="H3" s="116" t="s">
        <v>54</v>
      </c>
      <c r="I3" s="115"/>
      <c r="J3" s="115"/>
      <c r="K3" s="115"/>
      <c r="L3" s="115"/>
      <c r="M3" s="115" t="s">
        <v>2</v>
      </c>
      <c r="N3" s="115"/>
      <c r="O3" s="115" t="s">
        <v>3</v>
      </c>
      <c r="P3" s="115"/>
      <c r="Q3" s="122"/>
      <c r="R3" s="122"/>
      <c r="T3" s="36"/>
      <c r="U3" s="36"/>
    </row>
    <row r="4" spans="1:21" ht="37.5" x14ac:dyDescent="0.2">
      <c r="A4" s="115"/>
      <c r="B4" s="120"/>
      <c r="C4" s="120"/>
      <c r="D4" s="115"/>
      <c r="E4" s="115"/>
      <c r="F4" s="115"/>
      <c r="G4" s="117"/>
      <c r="H4" s="117"/>
      <c r="I4" s="115"/>
      <c r="J4" s="115"/>
      <c r="K4" s="115"/>
      <c r="L4" s="115"/>
      <c r="M4" s="4" t="s">
        <v>8</v>
      </c>
      <c r="N4" s="4" t="s">
        <v>9</v>
      </c>
      <c r="O4" s="4" t="s">
        <v>37</v>
      </c>
      <c r="P4" s="4" t="s">
        <v>54</v>
      </c>
      <c r="Q4" s="123"/>
      <c r="R4" s="123"/>
      <c r="T4" s="36"/>
      <c r="U4" s="36"/>
    </row>
    <row r="5" spans="1:21" ht="9" customHeight="1" x14ac:dyDescent="0.2">
      <c r="A5" s="16" t="s">
        <v>31</v>
      </c>
      <c r="B5" s="17" t="s">
        <v>32</v>
      </c>
      <c r="C5" s="16" t="s">
        <v>33</v>
      </c>
      <c r="D5" s="16" t="s">
        <v>34</v>
      </c>
      <c r="E5" s="16" t="s">
        <v>40</v>
      </c>
      <c r="F5" s="16" t="s">
        <v>41</v>
      </c>
      <c r="G5" s="16" t="s">
        <v>42</v>
      </c>
      <c r="H5" s="16" t="s">
        <v>43</v>
      </c>
      <c r="I5" s="16" t="s">
        <v>44</v>
      </c>
      <c r="J5" s="16" t="s">
        <v>45</v>
      </c>
      <c r="K5" s="16" t="s">
        <v>46</v>
      </c>
      <c r="L5" s="16" t="s">
        <v>47</v>
      </c>
      <c r="M5" s="16" t="s">
        <v>48</v>
      </c>
      <c r="N5" s="16" t="s">
        <v>49</v>
      </c>
      <c r="O5" s="16" t="s">
        <v>50</v>
      </c>
      <c r="P5" s="16" t="s">
        <v>51</v>
      </c>
      <c r="Q5" s="97"/>
      <c r="R5" s="97"/>
      <c r="T5" s="36"/>
      <c r="U5" s="36"/>
    </row>
    <row r="6" spans="1:21" ht="36" x14ac:dyDescent="0.2">
      <c r="A6" s="13" t="s">
        <v>27</v>
      </c>
      <c r="B6" s="19" t="s">
        <v>60</v>
      </c>
      <c r="C6" s="7">
        <v>100</v>
      </c>
      <c r="D6" s="8">
        <f>SUM(E6:H6)</f>
        <v>0</v>
      </c>
      <c r="E6" s="8">
        <f>E7+E11</f>
        <v>0</v>
      </c>
      <c r="F6" s="8">
        <f t="shared" ref="F6:K6" si="0">F7+F11</f>
        <v>0</v>
      </c>
      <c r="G6" s="8">
        <f t="shared" si="0"/>
        <v>0</v>
      </c>
      <c r="H6" s="8">
        <f t="shared" si="0"/>
        <v>0</v>
      </c>
      <c r="I6" s="8">
        <f t="shared" si="0"/>
        <v>0</v>
      </c>
      <c r="J6" s="8">
        <f t="shared" si="0"/>
        <v>0</v>
      </c>
      <c r="K6" s="8">
        <f t="shared" si="0"/>
        <v>0</v>
      </c>
      <c r="L6" s="8">
        <f>SUM(M6:P6)</f>
        <v>0</v>
      </c>
      <c r="M6" s="8">
        <f t="shared" ref="M6:P6" si="1">M7+M11</f>
        <v>0</v>
      </c>
      <c r="N6" s="8">
        <f t="shared" si="1"/>
        <v>0</v>
      </c>
      <c r="O6" s="8">
        <f t="shared" si="1"/>
        <v>0</v>
      </c>
      <c r="P6" s="8">
        <f t="shared" si="1"/>
        <v>0</v>
      </c>
      <c r="Q6" s="98"/>
      <c r="R6" s="98"/>
      <c r="T6" s="37" t="s">
        <v>121</v>
      </c>
      <c r="U6" s="38" t="e">
        <f>D6*100/Население!B2</f>
        <v>#DIV/0!</v>
      </c>
    </row>
    <row r="7" spans="1:21" ht="36" x14ac:dyDescent="0.2">
      <c r="A7" s="13" t="s">
        <v>10</v>
      </c>
      <c r="B7" s="19" t="s">
        <v>61</v>
      </c>
      <c r="C7" s="7">
        <v>119</v>
      </c>
      <c r="D7" s="8">
        <f>SUM(E7:H7)</f>
        <v>0</v>
      </c>
      <c r="E7" s="8">
        <f>SUM(E8:E10)</f>
        <v>0</v>
      </c>
      <c r="F7" s="8">
        <f t="shared" ref="F7:K7" si="2">SUM(F8:F10)</f>
        <v>0</v>
      </c>
      <c r="G7" s="8">
        <f t="shared" si="2"/>
        <v>0</v>
      </c>
      <c r="H7" s="8">
        <f t="shared" si="2"/>
        <v>0</v>
      </c>
      <c r="I7" s="8">
        <f t="shared" si="2"/>
        <v>0</v>
      </c>
      <c r="J7" s="8">
        <f t="shared" si="2"/>
        <v>0</v>
      </c>
      <c r="K7" s="8">
        <f t="shared" si="2"/>
        <v>0</v>
      </c>
      <c r="L7" s="8">
        <f t="shared" ref="L7:L30" si="3">SUM(M7:P7)</f>
        <v>0</v>
      </c>
      <c r="M7" s="8">
        <f t="shared" ref="M7:P7" si="4">SUM(M8:M10)</f>
        <v>0</v>
      </c>
      <c r="N7" s="8">
        <f t="shared" si="4"/>
        <v>0</v>
      </c>
      <c r="O7" s="8">
        <f t="shared" si="4"/>
        <v>0</v>
      </c>
      <c r="P7" s="8">
        <f t="shared" si="4"/>
        <v>0</v>
      </c>
      <c r="Q7" s="98"/>
      <c r="R7" s="98"/>
      <c r="T7" s="37" t="s">
        <v>120</v>
      </c>
      <c r="U7" s="38">
        <f>IFERROR(D20*100/$D$6,0)</f>
        <v>0</v>
      </c>
    </row>
    <row r="8" spans="1:21" ht="38.25" x14ac:dyDescent="0.2">
      <c r="A8" s="9" t="s">
        <v>6</v>
      </c>
      <c r="B8" s="20" t="s">
        <v>62</v>
      </c>
      <c r="C8" s="11">
        <v>108</v>
      </c>
      <c r="D8" s="2">
        <f t="shared" ref="D8:D30" si="5">SUM(E8:H8)</f>
        <v>0</v>
      </c>
      <c r="E8" s="2"/>
      <c r="F8" s="2"/>
      <c r="G8" s="2"/>
      <c r="H8" s="2"/>
      <c r="I8" s="2"/>
      <c r="J8" s="2"/>
      <c r="K8" s="2"/>
      <c r="L8" s="2">
        <f t="shared" si="3"/>
        <v>0</v>
      </c>
      <c r="M8" s="2"/>
      <c r="N8" s="2"/>
      <c r="O8" s="2"/>
      <c r="P8" s="2"/>
      <c r="Q8" s="98"/>
      <c r="R8" s="98"/>
      <c r="T8" s="50" t="s">
        <v>115</v>
      </c>
      <c r="U8" s="38" t="e">
        <f>D8*100/Население!B2</f>
        <v>#DIV/0!</v>
      </c>
    </row>
    <row r="9" spans="1:21" ht="54" x14ac:dyDescent="0.2">
      <c r="A9" s="9" t="s">
        <v>11</v>
      </c>
      <c r="B9" s="20" t="s">
        <v>63</v>
      </c>
      <c r="C9" s="11">
        <v>115</v>
      </c>
      <c r="D9" s="5">
        <f t="shared" si="5"/>
        <v>0</v>
      </c>
      <c r="E9" s="5"/>
      <c r="F9" s="5"/>
      <c r="G9" s="5"/>
      <c r="H9" s="5"/>
      <c r="I9" s="5"/>
      <c r="J9" s="5"/>
      <c r="K9" s="5"/>
      <c r="L9" s="5">
        <f t="shared" si="3"/>
        <v>0</v>
      </c>
      <c r="M9" s="5"/>
      <c r="N9" s="5"/>
      <c r="O9" s="5"/>
      <c r="P9" s="5"/>
      <c r="Q9" s="98"/>
      <c r="R9" s="98"/>
      <c r="T9" s="50" t="s">
        <v>116</v>
      </c>
      <c r="U9" s="38">
        <f>IFERROR(SUM(D13:D16,D19,D27,#REF!)*100/D6,0)</f>
        <v>0</v>
      </c>
    </row>
    <row r="10" spans="1:21" ht="72" x14ac:dyDescent="0.2">
      <c r="A10" s="9" t="s">
        <v>12</v>
      </c>
      <c r="B10" s="20" t="s">
        <v>64</v>
      </c>
      <c r="C10" s="11">
        <v>111</v>
      </c>
      <c r="D10" s="2">
        <f t="shared" si="5"/>
        <v>0</v>
      </c>
      <c r="E10" s="2"/>
      <c r="F10" s="2"/>
      <c r="G10" s="2"/>
      <c r="H10" s="2"/>
      <c r="I10" s="2"/>
      <c r="J10" s="2"/>
      <c r="K10" s="2"/>
      <c r="L10" s="2">
        <f t="shared" si="3"/>
        <v>0</v>
      </c>
      <c r="M10" s="2"/>
      <c r="N10" s="2"/>
      <c r="O10" s="2"/>
      <c r="P10" s="2"/>
      <c r="Q10" s="98"/>
      <c r="R10" s="98"/>
      <c r="T10" s="50" t="s">
        <v>117</v>
      </c>
      <c r="U10" s="38">
        <f>IFERROR(SUM(D13,D14,D16)*100/D6,0)</f>
        <v>0</v>
      </c>
    </row>
    <row r="11" spans="1:21" ht="36" x14ac:dyDescent="0.2">
      <c r="A11" s="13" t="s">
        <v>114</v>
      </c>
      <c r="B11" s="19" t="s">
        <v>65</v>
      </c>
      <c r="C11" s="7">
        <v>126</v>
      </c>
      <c r="D11" s="8">
        <f t="shared" si="5"/>
        <v>0</v>
      </c>
      <c r="E11" s="8">
        <f t="shared" ref="E11:K11" si="6">SUM(E12:E20,E24,E25,E28)</f>
        <v>0</v>
      </c>
      <c r="F11" s="8">
        <f t="shared" si="6"/>
        <v>0</v>
      </c>
      <c r="G11" s="8">
        <f t="shared" si="6"/>
        <v>0</v>
      </c>
      <c r="H11" s="8">
        <f t="shared" si="6"/>
        <v>0</v>
      </c>
      <c r="I11" s="8">
        <f t="shared" si="6"/>
        <v>0</v>
      </c>
      <c r="J11" s="8">
        <f t="shared" si="6"/>
        <v>0</v>
      </c>
      <c r="K11" s="8">
        <f t="shared" si="6"/>
        <v>0</v>
      </c>
      <c r="L11" s="8">
        <f t="shared" si="3"/>
        <v>0</v>
      </c>
      <c r="M11" s="8">
        <f>SUM(M12:M20,M24,M25,M28)</f>
        <v>0</v>
      </c>
      <c r="N11" s="8">
        <f>SUM(N12:N20,N24,N25,N28)</f>
        <v>0</v>
      </c>
      <c r="O11" s="8">
        <f>SUM(O12:O20,O24,O25,O28)</f>
        <v>0</v>
      </c>
      <c r="P11" s="8">
        <f>SUM(P12:P20,P24,P25,P28)</f>
        <v>0</v>
      </c>
      <c r="Q11" s="98"/>
      <c r="R11" s="98"/>
      <c r="T11" s="37" t="s">
        <v>88</v>
      </c>
      <c r="U11" s="38">
        <f>IFERROR(D24*100/D6,0)</f>
        <v>0</v>
      </c>
    </row>
    <row r="12" spans="1:21" ht="54" x14ac:dyDescent="0.2">
      <c r="A12" s="9" t="s">
        <v>13</v>
      </c>
      <c r="B12" s="20" t="s">
        <v>66</v>
      </c>
      <c r="C12" s="11">
        <v>101</v>
      </c>
      <c r="D12" s="2">
        <f t="shared" si="5"/>
        <v>0</v>
      </c>
      <c r="E12" s="2"/>
      <c r="F12" s="2"/>
      <c r="G12" s="2"/>
      <c r="H12" s="2"/>
      <c r="I12" s="2"/>
      <c r="J12" s="2"/>
      <c r="K12" s="2"/>
      <c r="L12" s="2">
        <f t="shared" si="3"/>
        <v>0</v>
      </c>
      <c r="M12" s="2"/>
      <c r="N12" s="2"/>
      <c r="O12" s="2"/>
      <c r="P12" s="2"/>
      <c r="Q12" s="98"/>
      <c r="R12" s="98"/>
      <c r="T12" s="36"/>
      <c r="U12" s="36"/>
    </row>
    <row r="13" spans="1:21" ht="36" x14ac:dyDescent="0.2">
      <c r="A13" s="9" t="s">
        <v>113</v>
      </c>
      <c r="B13" s="20" t="s">
        <v>67</v>
      </c>
      <c r="C13" s="11">
        <v>102</v>
      </c>
      <c r="D13" s="5">
        <f t="shared" si="5"/>
        <v>0</v>
      </c>
      <c r="E13" s="5"/>
      <c r="F13" s="5"/>
      <c r="G13" s="5"/>
      <c r="H13" s="5"/>
      <c r="I13" s="5"/>
      <c r="J13" s="5"/>
      <c r="K13" s="5"/>
      <c r="L13" s="5">
        <f t="shared" si="3"/>
        <v>0</v>
      </c>
      <c r="M13" s="5"/>
      <c r="N13" s="5"/>
      <c r="O13" s="5"/>
      <c r="P13" s="5"/>
      <c r="Q13" s="98"/>
      <c r="R13" s="98"/>
      <c r="T13" s="36"/>
      <c r="U13" s="36"/>
    </row>
    <row r="14" spans="1:21" ht="18.75" x14ac:dyDescent="0.2">
      <c r="A14" s="9" t="s">
        <v>15</v>
      </c>
      <c r="B14" s="20" t="s">
        <v>68</v>
      </c>
      <c r="C14" s="11">
        <v>103</v>
      </c>
      <c r="D14" s="2">
        <f t="shared" si="5"/>
        <v>0</v>
      </c>
      <c r="E14" s="2"/>
      <c r="F14" s="2"/>
      <c r="G14" s="2"/>
      <c r="H14" s="2"/>
      <c r="I14" s="2"/>
      <c r="J14" s="2"/>
      <c r="K14" s="2"/>
      <c r="L14" s="2">
        <f t="shared" si="3"/>
        <v>0</v>
      </c>
      <c r="M14" s="2"/>
      <c r="N14" s="2"/>
      <c r="O14" s="2"/>
      <c r="P14" s="2"/>
      <c r="Q14" s="98"/>
      <c r="R14" s="98"/>
    </row>
    <row r="15" spans="1:21" ht="36" x14ac:dyDescent="0.2">
      <c r="A15" s="9" t="s">
        <v>59</v>
      </c>
      <c r="B15" s="10">
        <v>10</v>
      </c>
      <c r="C15" s="11">
        <v>104</v>
      </c>
      <c r="D15" s="5">
        <f t="shared" si="5"/>
        <v>0</v>
      </c>
      <c r="E15" s="5"/>
      <c r="F15" s="5"/>
      <c r="G15" s="5"/>
      <c r="H15" s="5"/>
      <c r="I15" s="5"/>
      <c r="J15" s="5"/>
      <c r="K15" s="5"/>
      <c r="L15" s="5">
        <f t="shared" si="3"/>
        <v>0</v>
      </c>
      <c r="M15" s="5"/>
      <c r="N15" s="5"/>
      <c r="O15" s="5"/>
      <c r="P15" s="5"/>
      <c r="Q15" s="98"/>
      <c r="R15" s="98"/>
    </row>
    <row r="16" spans="1:21" ht="36" x14ac:dyDescent="0.2">
      <c r="A16" s="9" t="s">
        <v>16</v>
      </c>
      <c r="B16" s="10">
        <v>11</v>
      </c>
      <c r="C16" s="11">
        <v>105</v>
      </c>
      <c r="D16" s="2">
        <f t="shared" si="5"/>
        <v>0</v>
      </c>
      <c r="E16" s="2"/>
      <c r="F16" s="2"/>
      <c r="G16" s="2"/>
      <c r="H16" s="2"/>
      <c r="I16" s="2"/>
      <c r="J16" s="2"/>
      <c r="K16" s="2"/>
      <c r="L16" s="2">
        <f t="shared" si="3"/>
        <v>0</v>
      </c>
      <c r="M16" s="2"/>
      <c r="N16" s="2"/>
      <c r="O16" s="2"/>
      <c r="P16" s="2"/>
      <c r="Q16" s="98"/>
      <c r="R16" s="98"/>
    </row>
    <row r="17" spans="1:18" ht="18.75" x14ac:dyDescent="0.2">
      <c r="A17" s="9" t="s">
        <v>4</v>
      </c>
      <c r="B17" s="10">
        <v>12</v>
      </c>
      <c r="C17" s="11">
        <v>109</v>
      </c>
      <c r="D17" s="5">
        <f t="shared" si="5"/>
        <v>0</v>
      </c>
      <c r="E17" s="5"/>
      <c r="F17" s="5"/>
      <c r="G17" s="5"/>
      <c r="H17" s="5"/>
      <c r="I17" s="5"/>
      <c r="J17" s="5"/>
      <c r="K17" s="5"/>
      <c r="L17" s="5">
        <f t="shared" si="3"/>
        <v>0</v>
      </c>
      <c r="M17" s="5"/>
      <c r="N17" s="5"/>
      <c r="O17" s="5"/>
      <c r="P17" s="5"/>
      <c r="Q17" s="98"/>
      <c r="R17" s="98"/>
    </row>
    <row r="18" spans="1:18" ht="36" x14ac:dyDescent="0.2">
      <c r="A18" s="9" t="s">
        <v>17</v>
      </c>
      <c r="B18" s="10">
        <v>13</v>
      </c>
      <c r="C18" s="11">
        <v>110</v>
      </c>
      <c r="D18" s="2">
        <f t="shared" si="5"/>
        <v>0</v>
      </c>
      <c r="E18" s="2"/>
      <c r="F18" s="2"/>
      <c r="G18" s="2"/>
      <c r="H18" s="2"/>
      <c r="I18" s="2"/>
      <c r="J18" s="2"/>
      <c r="K18" s="2"/>
      <c r="L18" s="2">
        <f t="shared" si="3"/>
        <v>0</v>
      </c>
      <c r="M18" s="2"/>
      <c r="N18" s="2"/>
      <c r="O18" s="2"/>
      <c r="P18" s="2"/>
      <c r="Q18" s="98"/>
      <c r="R18" s="98"/>
    </row>
    <row r="19" spans="1:18" ht="36" x14ac:dyDescent="0.2">
      <c r="A19" s="9" t="s">
        <v>18</v>
      </c>
      <c r="B19" s="10">
        <v>14</v>
      </c>
      <c r="C19" s="11">
        <v>112</v>
      </c>
      <c r="D19" s="5">
        <f t="shared" si="5"/>
        <v>0</v>
      </c>
      <c r="E19" s="5"/>
      <c r="F19" s="5"/>
      <c r="G19" s="5"/>
      <c r="H19" s="5"/>
      <c r="I19" s="5"/>
      <c r="J19" s="5"/>
      <c r="K19" s="5"/>
      <c r="L19" s="5">
        <f t="shared" si="3"/>
        <v>0</v>
      </c>
      <c r="M19" s="5"/>
      <c r="N19" s="5"/>
      <c r="O19" s="5"/>
      <c r="P19" s="5"/>
      <c r="Q19" s="98"/>
      <c r="R19" s="98"/>
    </row>
    <row r="20" spans="1:18" ht="36" x14ac:dyDescent="0.2">
      <c r="A20" s="12" t="s">
        <v>19</v>
      </c>
      <c r="B20" s="10">
        <v>15</v>
      </c>
      <c r="C20" s="11">
        <v>113</v>
      </c>
      <c r="D20" s="2">
        <f t="shared" si="5"/>
        <v>0</v>
      </c>
      <c r="E20" s="2">
        <f>SUM(E21:E23)</f>
        <v>0</v>
      </c>
      <c r="F20" s="2">
        <f t="shared" ref="F20:K20" si="7">SUM(F21:F23)</f>
        <v>0</v>
      </c>
      <c r="G20" s="2">
        <f t="shared" si="7"/>
        <v>0</v>
      </c>
      <c r="H20" s="2">
        <f t="shared" si="7"/>
        <v>0</v>
      </c>
      <c r="I20" s="2">
        <f t="shared" si="7"/>
        <v>0</v>
      </c>
      <c r="J20" s="2">
        <f t="shared" si="7"/>
        <v>0</v>
      </c>
      <c r="K20" s="2">
        <f t="shared" si="7"/>
        <v>0</v>
      </c>
      <c r="L20" s="2">
        <f t="shared" si="3"/>
        <v>0</v>
      </c>
      <c r="M20" s="2">
        <f t="shared" ref="M20:P20" si="8">SUM(M21:M23)</f>
        <v>0</v>
      </c>
      <c r="N20" s="2">
        <f t="shared" si="8"/>
        <v>0</v>
      </c>
      <c r="O20" s="2">
        <f t="shared" si="8"/>
        <v>0</v>
      </c>
      <c r="P20" s="2">
        <f t="shared" si="8"/>
        <v>0</v>
      </c>
      <c r="Q20" s="98"/>
      <c r="R20" s="98"/>
    </row>
    <row r="21" spans="1:18" ht="36" x14ac:dyDescent="0.2">
      <c r="A21" s="9" t="s">
        <v>20</v>
      </c>
      <c r="B21" s="10">
        <v>16</v>
      </c>
      <c r="C21" s="11">
        <v>114</v>
      </c>
      <c r="D21" s="5">
        <f t="shared" si="5"/>
        <v>0</v>
      </c>
      <c r="E21" s="5"/>
      <c r="F21" s="5"/>
      <c r="G21" s="5"/>
      <c r="H21" s="5"/>
      <c r="I21" s="5"/>
      <c r="J21" s="5"/>
      <c r="K21" s="5"/>
      <c r="L21" s="5">
        <f t="shared" si="3"/>
        <v>0</v>
      </c>
      <c r="M21" s="5"/>
      <c r="N21" s="5"/>
      <c r="O21" s="5"/>
      <c r="P21" s="5"/>
      <c r="Q21" s="98"/>
      <c r="R21" s="98"/>
    </row>
    <row r="22" spans="1:18" ht="72" x14ac:dyDescent="0.2">
      <c r="A22" s="9" t="s">
        <v>21</v>
      </c>
      <c r="B22" s="10">
        <v>17</v>
      </c>
      <c r="C22" s="11">
        <v>116</v>
      </c>
      <c r="D22" s="2">
        <f t="shared" si="5"/>
        <v>0</v>
      </c>
      <c r="E22" s="2"/>
      <c r="F22" s="2"/>
      <c r="G22" s="2"/>
      <c r="H22" s="2"/>
      <c r="I22" s="2"/>
      <c r="J22" s="2"/>
      <c r="K22" s="2"/>
      <c r="L22" s="2">
        <f t="shared" si="3"/>
        <v>0</v>
      </c>
      <c r="M22" s="2"/>
      <c r="N22" s="2"/>
      <c r="O22" s="2"/>
      <c r="P22" s="2"/>
      <c r="Q22" s="98"/>
      <c r="R22" s="98"/>
    </row>
    <row r="23" spans="1:18" ht="36" x14ac:dyDescent="0.2">
      <c r="A23" s="9" t="s">
        <v>22</v>
      </c>
      <c r="B23" s="10">
        <v>18</v>
      </c>
      <c r="C23" s="11">
        <v>117</v>
      </c>
      <c r="D23" s="5">
        <f t="shared" si="5"/>
        <v>0</v>
      </c>
      <c r="E23" s="5"/>
      <c r="F23" s="5"/>
      <c r="G23" s="5"/>
      <c r="H23" s="5"/>
      <c r="I23" s="5"/>
      <c r="J23" s="5"/>
      <c r="K23" s="5"/>
      <c r="L23" s="5">
        <f t="shared" si="3"/>
        <v>0</v>
      </c>
      <c r="M23" s="5"/>
      <c r="N23" s="5"/>
      <c r="O23" s="5"/>
      <c r="P23" s="5"/>
      <c r="Q23" s="98"/>
      <c r="R23" s="98"/>
    </row>
    <row r="24" spans="1:18" ht="18.75" x14ac:dyDescent="0.2">
      <c r="A24" s="9" t="s">
        <v>88</v>
      </c>
      <c r="B24" s="10">
        <v>19</v>
      </c>
      <c r="C24" s="11">
        <v>118</v>
      </c>
      <c r="D24" s="2">
        <f t="shared" si="5"/>
        <v>0</v>
      </c>
      <c r="E24" s="2"/>
      <c r="F24" s="2"/>
      <c r="G24" s="2"/>
      <c r="H24" s="2"/>
      <c r="I24" s="2"/>
      <c r="J24" s="2"/>
      <c r="K24" s="2"/>
      <c r="L24" s="2">
        <f t="shared" si="3"/>
        <v>0</v>
      </c>
      <c r="M24" s="2"/>
      <c r="N24" s="2"/>
      <c r="O24" s="2"/>
      <c r="P24" s="2"/>
      <c r="Q24" s="98"/>
      <c r="R24" s="98"/>
    </row>
    <row r="25" spans="1:18" ht="54" x14ac:dyDescent="0.2">
      <c r="A25" s="13" t="s">
        <v>29</v>
      </c>
      <c r="B25" s="6">
        <v>20</v>
      </c>
      <c r="C25" s="7">
        <v>120</v>
      </c>
      <c r="D25" s="8">
        <f t="shared" si="5"/>
        <v>0</v>
      </c>
      <c r="E25" s="8">
        <f>SUM(E26:E27)</f>
        <v>0</v>
      </c>
      <c r="F25" s="8">
        <f t="shared" ref="F25:K25" si="9">SUM(F26:F27)</f>
        <v>0</v>
      </c>
      <c r="G25" s="8">
        <f t="shared" si="9"/>
        <v>0</v>
      </c>
      <c r="H25" s="8">
        <f t="shared" si="9"/>
        <v>0</v>
      </c>
      <c r="I25" s="8">
        <f t="shared" si="9"/>
        <v>0</v>
      </c>
      <c r="J25" s="8">
        <f t="shared" si="9"/>
        <v>0</v>
      </c>
      <c r="K25" s="8">
        <f t="shared" si="9"/>
        <v>0</v>
      </c>
      <c r="L25" s="8">
        <f t="shared" si="3"/>
        <v>0</v>
      </c>
      <c r="M25" s="8">
        <f t="shared" ref="M25:P25" si="10">SUM(M26:M27)</f>
        <v>0</v>
      </c>
      <c r="N25" s="8">
        <f t="shared" si="10"/>
        <v>0</v>
      </c>
      <c r="O25" s="8">
        <f t="shared" si="10"/>
        <v>0</v>
      </c>
      <c r="P25" s="8">
        <f t="shared" si="10"/>
        <v>0</v>
      </c>
      <c r="Q25" s="98"/>
      <c r="R25" s="98"/>
    </row>
    <row r="26" spans="1:18" ht="72" x14ac:dyDescent="0.2">
      <c r="A26" s="9" t="s">
        <v>23</v>
      </c>
      <c r="B26" s="10">
        <v>21</v>
      </c>
      <c r="C26" s="11">
        <v>121</v>
      </c>
      <c r="D26" s="2">
        <f t="shared" si="5"/>
        <v>0</v>
      </c>
      <c r="E26" s="2"/>
      <c r="F26" s="2"/>
      <c r="G26" s="2"/>
      <c r="H26" s="2"/>
      <c r="I26" s="2"/>
      <c r="J26" s="2"/>
      <c r="K26" s="2"/>
      <c r="L26" s="2">
        <f t="shared" si="3"/>
        <v>0</v>
      </c>
      <c r="M26" s="2"/>
      <c r="N26" s="2"/>
      <c r="O26" s="2"/>
      <c r="P26" s="2"/>
      <c r="Q26" s="98"/>
      <c r="R26" s="98"/>
    </row>
    <row r="27" spans="1:18" ht="36" x14ac:dyDescent="0.2">
      <c r="A27" s="9" t="s">
        <v>24</v>
      </c>
      <c r="B27" s="10">
        <v>22</v>
      </c>
      <c r="C27" s="11">
        <v>124</v>
      </c>
      <c r="D27" s="5">
        <f t="shared" si="5"/>
        <v>0</v>
      </c>
      <c r="E27" s="5"/>
      <c r="F27" s="5"/>
      <c r="G27" s="5"/>
      <c r="H27" s="5"/>
      <c r="I27" s="5"/>
      <c r="J27" s="5"/>
      <c r="K27" s="5"/>
      <c r="L27" s="5">
        <f t="shared" si="3"/>
        <v>0</v>
      </c>
      <c r="M27" s="5"/>
      <c r="N27" s="5"/>
      <c r="O27" s="5"/>
      <c r="P27" s="5"/>
      <c r="Q27" s="98"/>
      <c r="R27" s="98"/>
    </row>
    <row r="28" spans="1:18" ht="54" x14ac:dyDescent="0.2">
      <c r="A28" s="9" t="s">
        <v>25</v>
      </c>
      <c r="B28" s="10">
        <v>23</v>
      </c>
      <c r="C28" s="11">
        <v>125</v>
      </c>
      <c r="D28" s="2">
        <f t="shared" si="5"/>
        <v>0</v>
      </c>
      <c r="E28" s="2"/>
      <c r="F28" s="2"/>
      <c r="G28" s="2"/>
      <c r="H28" s="2"/>
      <c r="I28" s="2"/>
      <c r="J28" s="2"/>
      <c r="K28" s="2"/>
      <c r="L28" s="2">
        <f t="shared" si="3"/>
        <v>0</v>
      </c>
      <c r="M28" s="2"/>
      <c r="N28" s="2"/>
      <c r="O28" s="2"/>
      <c r="P28" s="2"/>
      <c r="Q28" s="98"/>
      <c r="R28" s="98"/>
    </row>
    <row r="29" spans="1:18" ht="36" x14ac:dyDescent="0.2">
      <c r="A29" s="13" t="s">
        <v>26</v>
      </c>
      <c r="B29" s="6">
        <v>24</v>
      </c>
      <c r="C29" s="7">
        <v>200</v>
      </c>
      <c r="D29" s="8">
        <f t="shared" si="5"/>
        <v>0</v>
      </c>
      <c r="E29" s="8"/>
      <c r="F29" s="8"/>
      <c r="G29" s="8"/>
      <c r="H29" s="8"/>
      <c r="I29" s="8"/>
      <c r="J29" s="8"/>
      <c r="K29" s="8"/>
      <c r="L29" s="8">
        <f t="shared" si="3"/>
        <v>0</v>
      </c>
      <c r="M29" s="8"/>
      <c r="N29" s="8"/>
      <c r="O29" s="8"/>
      <c r="P29" s="8"/>
      <c r="Q29" s="98"/>
      <c r="R29" s="98"/>
    </row>
    <row r="30" spans="1:18" ht="37.5" customHeight="1" x14ac:dyDescent="0.2">
      <c r="A30" s="13" t="s">
        <v>30</v>
      </c>
      <c r="B30" s="6">
        <v>25</v>
      </c>
      <c r="C30" s="7">
        <v>300</v>
      </c>
      <c r="D30" s="2">
        <f t="shared" si="5"/>
        <v>0</v>
      </c>
      <c r="E30" s="2">
        <f t="shared" ref="E30:K30" si="11">SUM(E6,E29)</f>
        <v>0</v>
      </c>
      <c r="F30" s="2">
        <f t="shared" si="11"/>
        <v>0</v>
      </c>
      <c r="G30" s="2">
        <f t="shared" si="11"/>
        <v>0</v>
      </c>
      <c r="H30" s="2">
        <f t="shared" si="11"/>
        <v>0</v>
      </c>
      <c r="I30" s="2">
        <f t="shared" si="11"/>
        <v>0</v>
      </c>
      <c r="J30" s="2">
        <f t="shared" si="11"/>
        <v>0</v>
      </c>
      <c r="K30" s="2">
        <f t="shared" si="11"/>
        <v>0</v>
      </c>
      <c r="L30" s="2">
        <f t="shared" si="3"/>
        <v>0</v>
      </c>
      <c r="M30" s="2">
        <f>SUM(M6,M29)</f>
        <v>0</v>
      </c>
      <c r="N30" s="2">
        <f>SUM(N6,N29)</f>
        <v>0</v>
      </c>
      <c r="O30" s="2">
        <f>SUM(O6,O29)</f>
        <v>0</v>
      </c>
      <c r="P30" s="2">
        <f>SUM(P6,P29)</f>
        <v>0</v>
      </c>
      <c r="Q30" s="98">
        <f>Q6+Q7+Q8+Q9+Q10+Q11+Q12+Q13+Q14+Q15+Q16+Q17+Q18+Q19+Q20+Q21+Q22+Q23+Q24+Q25+Q26+Q27+Q28</f>
        <v>0</v>
      </c>
      <c r="R30" s="98">
        <f>R6+R7+R8+R9+R10+R11+R12+R13+R14+R15+R16+R17+R18+R19+R20+R21+R22+R23+R24+R25+R26+R27+R28</f>
        <v>0</v>
      </c>
    </row>
    <row r="32" spans="1:18" ht="37.5" customHeight="1" x14ac:dyDescent="0.2">
      <c r="A32" s="118" t="s">
        <v>89</v>
      </c>
      <c r="B32" s="119"/>
      <c r="C32" s="39" t="s">
        <v>90</v>
      </c>
      <c r="D32" s="2"/>
    </row>
    <row r="33" spans="1:4" ht="18.75" x14ac:dyDescent="0.2">
      <c r="A33" s="118" t="s">
        <v>91</v>
      </c>
      <c r="B33" s="119"/>
      <c r="C33" s="39" t="s">
        <v>90</v>
      </c>
      <c r="D33" s="2"/>
    </row>
    <row r="34" spans="1:4" x14ac:dyDescent="0.2">
      <c r="A34" s="40"/>
      <c r="B34" s="40"/>
      <c r="C34" s="40"/>
      <c r="D34" s="40"/>
    </row>
    <row r="35" spans="1:4" ht="18.75" x14ac:dyDescent="0.2">
      <c r="A35" s="118" t="s">
        <v>92</v>
      </c>
      <c r="B35" s="119"/>
      <c r="C35" s="39" t="s">
        <v>90</v>
      </c>
      <c r="D35" s="2"/>
    </row>
    <row r="36" spans="1:4" ht="18.75" x14ac:dyDescent="0.2">
      <c r="A36" s="118" t="s">
        <v>93</v>
      </c>
      <c r="B36" s="119"/>
      <c r="C36" s="39" t="s">
        <v>90</v>
      </c>
      <c r="D36" s="2"/>
    </row>
  </sheetData>
  <mergeCells count="25">
    <mergeCell ref="Q1:Q4"/>
    <mergeCell ref="R1:R4"/>
    <mergeCell ref="A32:B32"/>
    <mergeCell ref="A33:B33"/>
    <mergeCell ref="A35:B35"/>
    <mergeCell ref="E1:H1"/>
    <mergeCell ref="H3:H4"/>
    <mergeCell ref="M3:N3"/>
    <mergeCell ref="O3:P3"/>
    <mergeCell ref="J1:J4"/>
    <mergeCell ref="K1:P1"/>
    <mergeCell ref="E2:F2"/>
    <mergeCell ref="G2:H2"/>
    <mergeCell ref="K2:K4"/>
    <mergeCell ref="L2:L4"/>
    <mergeCell ref="M2:P2"/>
    <mergeCell ref="E3:E4"/>
    <mergeCell ref="F3:F4"/>
    <mergeCell ref="G3:G4"/>
    <mergeCell ref="I1:I4"/>
    <mergeCell ref="A36:B36"/>
    <mergeCell ref="A1:A4"/>
    <mergeCell ref="B1:B4"/>
    <mergeCell ref="C1:C4"/>
    <mergeCell ref="D1:D4"/>
  </mergeCells>
  <conditionalFormatting sqref="D6:P30">
    <cfRule type="expression" dxfId="12" priority="4">
      <formula>_xlfn.ISFORMULA(D6)</formula>
    </cfRule>
  </conditionalFormatting>
  <conditionalFormatting sqref="Q6:R30">
    <cfRule type="expression" dxfId="11" priority="1">
      <formula>_xlfn.ISFORMULA(Q6)</formula>
    </cfRule>
  </conditionalFormatting>
  <printOptions horizontalCentered="1"/>
  <pageMargins left="0.39370078740157483" right="0.39370078740157483" top="0.70866141732283472" bottom="0.27559055118110237" header="0.19685039370078741" footer="0.31496062992125984"/>
  <pageSetup paperSize="9" scale="58" fitToHeight="2" orientation="landscape" r:id="rId1"/>
  <headerFooter differentFirst="1">
    <firstHeader xml:space="preserve">&amp;C&amp;"Segoe UI,обычный"&amp;18
&amp;"Segoe UI,полужирный"Сведения о результатах обследования на антитела к ВИЧ&amp;R&amp;"Segoe UI,обычный"&amp;12форма №4 - месячная, годовая
&amp;10утв. приказом от 14.02.20 г. №66
Федеральной службы госстатистики&amp;12 </first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10">
    <pageSetUpPr fitToPage="1"/>
  </sheetPr>
  <dimension ref="A1:U36"/>
  <sheetViews>
    <sheetView zoomScale="75" zoomScaleNormal="75" workbookViewId="0">
      <selection activeCell="Q1" sqref="Q1:R30"/>
    </sheetView>
  </sheetViews>
  <sheetFormatPr defaultRowHeight="12.75" x14ac:dyDescent="0.2"/>
  <cols>
    <col min="1" max="1" width="62.28515625" customWidth="1"/>
    <col min="2" max="2" width="3.85546875" bestFit="1" customWidth="1"/>
    <col min="3" max="3" width="8.42578125" bestFit="1" customWidth="1"/>
    <col min="4" max="4" width="15.85546875" customWidth="1"/>
    <col min="5" max="6" width="13" customWidth="1"/>
    <col min="7" max="7" width="7.7109375" bestFit="1" customWidth="1"/>
    <col min="8" max="8" width="14.42578125" customWidth="1"/>
    <col min="9" max="9" width="15.5703125" bestFit="1" customWidth="1"/>
    <col min="10" max="10" width="19.85546875" bestFit="1" customWidth="1"/>
    <col min="11" max="12" width="10.42578125" customWidth="1"/>
    <col min="13" max="14" width="13.140625" customWidth="1"/>
    <col min="15" max="15" width="7.7109375" bestFit="1" customWidth="1"/>
    <col min="16" max="16" width="15" bestFit="1" customWidth="1"/>
    <col min="17" max="18" width="15" customWidth="1"/>
    <col min="20" max="20" width="42.85546875" customWidth="1"/>
    <col min="21" max="21" width="12.42578125" bestFit="1" customWidth="1"/>
  </cols>
  <sheetData>
    <row r="1" spans="1:21" ht="36" customHeight="1" x14ac:dyDescent="0.2">
      <c r="A1" s="115" t="s">
        <v>5</v>
      </c>
      <c r="B1" s="120" t="s">
        <v>55</v>
      </c>
      <c r="C1" s="120" t="s">
        <v>0</v>
      </c>
      <c r="D1" s="115" t="s">
        <v>36</v>
      </c>
      <c r="E1" s="115" t="s">
        <v>1</v>
      </c>
      <c r="F1" s="115"/>
      <c r="G1" s="115"/>
      <c r="H1" s="115"/>
      <c r="I1" s="115" t="s">
        <v>38</v>
      </c>
      <c r="J1" s="115" t="s">
        <v>39</v>
      </c>
      <c r="K1" s="115" t="s">
        <v>35</v>
      </c>
      <c r="L1" s="115"/>
      <c r="M1" s="115"/>
      <c r="N1" s="115"/>
      <c r="O1" s="115"/>
      <c r="P1" s="115"/>
      <c r="Q1" s="121" t="s">
        <v>182</v>
      </c>
      <c r="R1" s="121" t="s">
        <v>183</v>
      </c>
      <c r="T1" s="36"/>
      <c r="U1" s="36"/>
    </row>
    <row r="2" spans="1:21" ht="18.75" x14ac:dyDescent="0.2">
      <c r="A2" s="115"/>
      <c r="B2" s="120"/>
      <c r="C2" s="120"/>
      <c r="D2" s="115"/>
      <c r="E2" s="115" t="s">
        <v>2</v>
      </c>
      <c r="F2" s="115"/>
      <c r="G2" s="115" t="s">
        <v>3</v>
      </c>
      <c r="H2" s="115"/>
      <c r="I2" s="115"/>
      <c r="J2" s="115"/>
      <c r="K2" s="115" t="s">
        <v>7</v>
      </c>
      <c r="L2" s="115" t="s">
        <v>52</v>
      </c>
      <c r="M2" s="115" t="s">
        <v>53</v>
      </c>
      <c r="N2" s="115"/>
      <c r="O2" s="115"/>
      <c r="P2" s="115"/>
      <c r="Q2" s="122"/>
      <c r="R2" s="122"/>
      <c r="T2" s="36"/>
      <c r="U2" s="36"/>
    </row>
    <row r="3" spans="1:21" ht="21" customHeight="1" x14ac:dyDescent="0.2">
      <c r="A3" s="115"/>
      <c r="B3" s="120"/>
      <c r="C3" s="120"/>
      <c r="D3" s="115"/>
      <c r="E3" s="115" t="s">
        <v>8</v>
      </c>
      <c r="F3" s="115" t="s">
        <v>9</v>
      </c>
      <c r="G3" s="116" t="s">
        <v>37</v>
      </c>
      <c r="H3" s="116" t="s">
        <v>54</v>
      </c>
      <c r="I3" s="115"/>
      <c r="J3" s="115"/>
      <c r="K3" s="115"/>
      <c r="L3" s="115"/>
      <c r="M3" s="115" t="s">
        <v>2</v>
      </c>
      <c r="N3" s="115"/>
      <c r="O3" s="115" t="s">
        <v>3</v>
      </c>
      <c r="P3" s="115"/>
      <c r="Q3" s="122"/>
      <c r="R3" s="122"/>
      <c r="T3" s="36"/>
      <c r="U3" s="36"/>
    </row>
    <row r="4" spans="1:21" ht="37.5" x14ac:dyDescent="0.2">
      <c r="A4" s="115"/>
      <c r="B4" s="120"/>
      <c r="C4" s="120"/>
      <c r="D4" s="115"/>
      <c r="E4" s="115"/>
      <c r="F4" s="115"/>
      <c r="G4" s="117"/>
      <c r="H4" s="117"/>
      <c r="I4" s="115"/>
      <c r="J4" s="115"/>
      <c r="K4" s="115"/>
      <c r="L4" s="115"/>
      <c r="M4" s="4" t="s">
        <v>8</v>
      </c>
      <c r="N4" s="4" t="s">
        <v>9</v>
      </c>
      <c r="O4" s="4" t="s">
        <v>37</v>
      </c>
      <c r="P4" s="4" t="s">
        <v>54</v>
      </c>
      <c r="Q4" s="123"/>
      <c r="R4" s="123"/>
      <c r="T4" s="36"/>
      <c r="U4" s="36"/>
    </row>
    <row r="5" spans="1:21" ht="9" customHeight="1" x14ac:dyDescent="0.2">
      <c r="A5" s="16" t="s">
        <v>31</v>
      </c>
      <c r="B5" s="17" t="s">
        <v>32</v>
      </c>
      <c r="C5" s="16" t="s">
        <v>33</v>
      </c>
      <c r="D5" s="16" t="s">
        <v>34</v>
      </c>
      <c r="E5" s="16" t="s">
        <v>40</v>
      </c>
      <c r="F5" s="16" t="s">
        <v>41</v>
      </c>
      <c r="G5" s="16" t="s">
        <v>42</v>
      </c>
      <c r="H5" s="16" t="s">
        <v>43</v>
      </c>
      <c r="I5" s="16" t="s">
        <v>44</v>
      </c>
      <c r="J5" s="16" t="s">
        <v>45</v>
      </c>
      <c r="K5" s="16" t="s">
        <v>46</v>
      </c>
      <c r="L5" s="16" t="s">
        <v>47</v>
      </c>
      <c r="M5" s="16" t="s">
        <v>48</v>
      </c>
      <c r="N5" s="16" t="s">
        <v>49</v>
      </c>
      <c r="O5" s="16" t="s">
        <v>50</v>
      </c>
      <c r="P5" s="16" t="s">
        <v>51</v>
      </c>
      <c r="Q5" s="97"/>
      <c r="R5" s="97"/>
      <c r="T5" s="36"/>
      <c r="U5" s="36"/>
    </row>
    <row r="6" spans="1:21" ht="36" x14ac:dyDescent="0.2">
      <c r="A6" s="13" t="s">
        <v>27</v>
      </c>
      <c r="B6" s="19" t="s">
        <v>60</v>
      </c>
      <c r="C6" s="7">
        <v>100</v>
      </c>
      <c r="D6" s="8">
        <f>SUM(E6:H6)</f>
        <v>0</v>
      </c>
      <c r="E6" s="8">
        <f>E7+E11</f>
        <v>0</v>
      </c>
      <c r="F6" s="8">
        <f t="shared" ref="F6:K6" si="0">F7+F11</f>
        <v>0</v>
      </c>
      <c r="G6" s="8">
        <f t="shared" si="0"/>
        <v>0</v>
      </c>
      <c r="H6" s="8">
        <f t="shared" si="0"/>
        <v>0</v>
      </c>
      <c r="I6" s="8">
        <f t="shared" si="0"/>
        <v>0</v>
      </c>
      <c r="J6" s="8">
        <f t="shared" si="0"/>
        <v>0</v>
      </c>
      <c r="K6" s="8">
        <f t="shared" si="0"/>
        <v>0</v>
      </c>
      <c r="L6" s="8">
        <f>SUM(M6:P6)</f>
        <v>0</v>
      </c>
      <c r="M6" s="8">
        <f t="shared" ref="M6:P6" si="1">M7+M11</f>
        <v>0</v>
      </c>
      <c r="N6" s="8">
        <f t="shared" si="1"/>
        <v>0</v>
      </c>
      <c r="O6" s="8">
        <f t="shared" si="1"/>
        <v>0</v>
      </c>
      <c r="P6" s="8">
        <f t="shared" si="1"/>
        <v>0</v>
      </c>
      <c r="Q6" s="98"/>
      <c r="R6" s="98"/>
      <c r="T6" s="37" t="s">
        <v>121</v>
      </c>
      <c r="U6" s="38" t="e">
        <f>D6*100/Население!B2</f>
        <v>#DIV/0!</v>
      </c>
    </row>
    <row r="7" spans="1:21" ht="36" x14ac:dyDescent="0.2">
      <c r="A7" s="13" t="s">
        <v>10</v>
      </c>
      <c r="B7" s="19" t="s">
        <v>61</v>
      </c>
      <c r="C7" s="7">
        <v>119</v>
      </c>
      <c r="D7" s="8">
        <f>SUM(E7:H7)</f>
        <v>0</v>
      </c>
      <c r="E7" s="8">
        <f>SUM(E8:E10)</f>
        <v>0</v>
      </c>
      <c r="F7" s="8">
        <f t="shared" ref="F7:K7" si="2">SUM(F8:F10)</f>
        <v>0</v>
      </c>
      <c r="G7" s="8">
        <f t="shared" si="2"/>
        <v>0</v>
      </c>
      <c r="H7" s="8">
        <f t="shared" si="2"/>
        <v>0</v>
      </c>
      <c r="I7" s="8">
        <f t="shared" si="2"/>
        <v>0</v>
      </c>
      <c r="J7" s="8">
        <f t="shared" si="2"/>
        <v>0</v>
      </c>
      <c r="K7" s="8">
        <f t="shared" si="2"/>
        <v>0</v>
      </c>
      <c r="L7" s="8">
        <f t="shared" ref="L7:L30" si="3">SUM(M7:P7)</f>
        <v>0</v>
      </c>
      <c r="M7" s="8">
        <f t="shared" ref="M7:P7" si="4">SUM(M8:M10)</f>
        <v>0</v>
      </c>
      <c r="N7" s="8">
        <f t="shared" si="4"/>
        <v>0</v>
      </c>
      <c r="O7" s="8">
        <f t="shared" si="4"/>
        <v>0</v>
      </c>
      <c r="P7" s="8">
        <f t="shared" si="4"/>
        <v>0</v>
      </c>
      <c r="Q7" s="98"/>
      <c r="R7" s="98"/>
      <c r="T7" s="37" t="s">
        <v>120</v>
      </c>
      <c r="U7" s="38">
        <f>IFERROR(D20*100/$D$6,0)</f>
        <v>0</v>
      </c>
    </row>
    <row r="8" spans="1:21" ht="38.25" x14ac:dyDescent="0.2">
      <c r="A8" s="9" t="s">
        <v>6</v>
      </c>
      <c r="B8" s="20" t="s">
        <v>62</v>
      </c>
      <c r="C8" s="11">
        <v>108</v>
      </c>
      <c r="D8" s="2">
        <f t="shared" ref="D8:D30" si="5">SUM(E8:H8)</f>
        <v>0</v>
      </c>
      <c r="E8" s="2"/>
      <c r="F8" s="2"/>
      <c r="G8" s="2"/>
      <c r="H8" s="2"/>
      <c r="I8" s="2"/>
      <c r="J8" s="2"/>
      <c r="K8" s="2"/>
      <c r="L8" s="2">
        <f t="shared" si="3"/>
        <v>0</v>
      </c>
      <c r="M8" s="2"/>
      <c r="N8" s="2"/>
      <c r="O8" s="2"/>
      <c r="P8" s="2"/>
      <c r="Q8" s="98"/>
      <c r="R8" s="98"/>
      <c r="T8" s="50" t="s">
        <v>115</v>
      </c>
      <c r="U8" s="38" t="e">
        <f>D8*100/Население!B2</f>
        <v>#DIV/0!</v>
      </c>
    </row>
    <row r="9" spans="1:21" ht="54" x14ac:dyDescent="0.2">
      <c r="A9" s="9" t="s">
        <v>11</v>
      </c>
      <c r="B9" s="20" t="s">
        <v>63</v>
      </c>
      <c r="C9" s="11">
        <v>115</v>
      </c>
      <c r="D9" s="5">
        <f t="shared" si="5"/>
        <v>0</v>
      </c>
      <c r="E9" s="5"/>
      <c r="F9" s="5"/>
      <c r="G9" s="5"/>
      <c r="H9" s="5"/>
      <c r="I9" s="5"/>
      <c r="J9" s="5"/>
      <c r="K9" s="5"/>
      <c r="L9" s="5">
        <f t="shared" si="3"/>
        <v>0</v>
      </c>
      <c r="M9" s="5"/>
      <c r="N9" s="5"/>
      <c r="O9" s="5"/>
      <c r="P9" s="5"/>
      <c r="Q9" s="98"/>
      <c r="R9" s="98"/>
      <c r="T9" s="50" t="s">
        <v>116</v>
      </c>
      <c r="U9" s="38">
        <f>IFERROR(SUM(D13:D16,D19,D27,#REF!)*100/D6,0)</f>
        <v>0</v>
      </c>
    </row>
    <row r="10" spans="1:21" ht="72" x14ac:dyDescent="0.2">
      <c r="A10" s="9" t="s">
        <v>12</v>
      </c>
      <c r="B10" s="20" t="s">
        <v>64</v>
      </c>
      <c r="C10" s="11">
        <v>111</v>
      </c>
      <c r="D10" s="2">
        <f t="shared" si="5"/>
        <v>0</v>
      </c>
      <c r="E10" s="2"/>
      <c r="F10" s="2"/>
      <c r="G10" s="2"/>
      <c r="H10" s="2"/>
      <c r="I10" s="2"/>
      <c r="J10" s="2"/>
      <c r="K10" s="2"/>
      <c r="L10" s="2">
        <f t="shared" si="3"/>
        <v>0</v>
      </c>
      <c r="M10" s="2"/>
      <c r="N10" s="2"/>
      <c r="O10" s="2"/>
      <c r="P10" s="2"/>
      <c r="Q10" s="98"/>
      <c r="R10" s="98"/>
      <c r="T10" s="50" t="s">
        <v>117</v>
      </c>
      <c r="U10" s="38">
        <f>IFERROR(SUM(D13,D14,D16)*100/D6,0)</f>
        <v>0</v>
      </c>
    </row>
    <row r="11" spans="1:21" ht="36" x14ac:dyDescent="0.2">
      <c r="A11" s="13" t="s">
        <v>114</v>
      </c>
      <c r="B11" s="19" t="s">
        <v>65</v>
      </c>
      <c r="C11" s="7">
        <v>126</v>
      </c>
      <c r="D11" s="8">
        <f t="shared" si="5"/>
        <v>0</v>
      </c>
      <c r="E11" s="8">
        <f t="shared" ref="E11:K11" si="6">SUM(E12:E20,E24,E25,E28)</f>
        <v>0</v>
      </c>
      <c r="F11" s="8">
        <f t="shared" si="6"/>
        <v>0</v>
      </c>
      <c r="G11" s="8">
        <f t="shared" si="6"/>
        <v>0</v>
      </c>
      <c r="H11" s="8">
        <f t="shared" si="6"/>
        <v>0</v>
      </c>
      <c r="I11" s="8">
        <f t="shared" si="6"/>
        <v>0</v>
      </c>
      <c r="J11" s="8">
        <f t="shared" si="6"/>
        <v>0</v>
      </c>
      <c r="K11" s="8">
        <f t="shared" si="6"/>
        <v>0</v>
      </c>
      <c r="L11" s="8">
        <f t="shared" si="3"/>
        <v>0</v>
      </c>
      <c r="M11" s="8">
        <f>SUM(M12:M20,M24,M25,M28)</f>
        <v>0</v>
      </c>
      <c r="N11" s="8">
        <f>SUM(N12:N20,N24,N25,N28)</f>
        <v>0</v>
      </c>
      <c r="O11" s="8">
        <f>SUM(O12:O20,O24,O25,O28)</f>
        <v>0</v>
      </c>
      <c r="P11" s="8">
        <f>SUM(P12:P20,P24,P25,P28)</f>
        <v>0</v>
      </c>
      <c r="Q11" s="98"/>
      <c r="R11" s="98"/>
      <c r="T11" s="37" t="s">
        <v>88</v>
      </c>
      <c r="U11" s="38">
        <f>IFERROR(D24*100/D6,0)</f>
        <v>0</v>
      </c>
    </row>
    <row r="12" spans="1:21" ht="54" x14ac:dyDescent="0.2">
      <c r="A12" s="9" t="s">
        <v>13</v>
      </c>
      <c r="B12" s="20" t="s">
        <v>66</v>
      </c>
      <c r="C12" s="11">
        <v>101</v>
      </c>
      <c r="D12" s="2">
        <f t="shared" si="5"/>
        <v>0</v>
      </c>
      <c r="E12" s="2"/>
      <c r="F12" s="2"/>
      <c r="G12" s="2"/>
      <c r="H12" s="2"/>
      <c r="I12" s="2"/>
      <c r="J12" s="2"/>
      <c r="K12" s="2"/>
      <c r="L12" s="2">
        <f t="shared" si="3"/>
        <v>0</v>
      </c>
      <c r="M12" s="2"/>
      <c r="N12" s="2"/>
      <c r="O12" s="2"/>
      <c r="P12" s="2"/>
      <c r="Q12" s="98"/>
      <c r="R12" s="98"/>
      <c r="T12" s="36"/>
      <c r="U12" s="36"/>
    </row>
    <row r="13" spans="1:21" ht="36" x14ac:dyDescent="0.2">
      <c r="A13" s="9" t="s">
        <v>113</v>
      </c>
      <c r="B13" s="20" t="s">
        <v>67</v>
      </c>
      <c r="C13" s="11">
        <v>102</v>
      </c>
      <c r="D13" s="5">
        <f t="shared" si="5"/>
        <v>0</v>
      </c>
      <c r="E13" s="5"/>
      <c r="F13" s="5"/>
      <c r="G13" s="5"/>
      <c r="H13" s="5"/>
      <c r="I13" s="5"/>
      <c r="J13" s="5"/>
      <c r="K13" s="5"/>
      <c r="L13" s="5">
        <f t="shared" si="3"/>
        <v>0</v>
      </c>
      <c r="M13" s="5"/>
      <c r="N13" s="5"/>
      <c r="O13" s="5"/>
      <c r="P13" s="5"/>
      <c r="Q13" s="98"/>
      <c r="R13" s="98"/>
      <c r="T13" s="36"/>
      <c r="U13" s="36"/>
    </row>
    <row r="14" spans="1:21" ht="18.75" x14ac:dyDescent="0.2">
      <c r="A14" s="9" t="s">
        <v>15</v>
      </c>
      <c r="B14" s="20" t="s">
        <v>68</v>
      </c>
      <c r="C14" s="11">
        <v>103</v>
      </c>
      <c r="D14" s="2">
        <f t="shared" si="5"/>
        <v>0</v>
      </c>
      <c r="E14" s="2"/>
      <c r="F14" s="2"/>
      <c r="G14" s="2"/>
      <c r="H14" s="2"/>
      <c r="I14" s="2"/>
      <c r="J14" s="2"/>
      <c r="K14" s="2"/>
      <c r="L14" s="2">
        <f t="shared" si="3"/>
        <v>0</v>
      </c>
      <c r="M14" s="2"/>
      <c r="N14" s="2"/>
      <c r="O14" s="2"/>
      <c r="P14" s="2"/>
      <c r="Q14" s="98"/>
      <c r="R14" s="98"/>
    </row>
    <row r="15" spans="1:21" ht="36" x14ac:dyDescent="0.2">
      <c r="A15" s="9" t="s">
        <v>59</v>
      </c>
      <c r="B15" s="10">
        <v>10</v>
      </c>
      <c r="C15" s="11">
        <v>104</v>
      </c>
      <c r="D15" s="5">
        <f t="shared" si="5"/>
        <v>0</v>
      </c>
      <c r="E15" s="5"/>
      <c r="F15" s="5"/>
      <c r="G15" s="5"/>
      <c r="H15" s="5"/>
      <c r="I15" s="5"/>
      <c r="J15" s="5"/>
      <c r="K15" s="5"/>
      <c r="L15" s="5">
        <f t="shared" si="3"/>
        <v>0</v>
      </c>
      <c r="M15" s="5"/>
      <c r="N15" s="5"/>
      <c r="O15" s="5"/>
      <c r="P15" s="5"/>
      <c r="Q15" s="98"/>
      <c r="R15" s="98"/>
    </row>
    <row r="16" spans="1:21" ht="36" x14ac:dyDescent="0.2">
      <c r="A16" s="9" t="s">
        <v>16</v>
      </c>
      <c r="B16" s="10">
        <v>11</v>
      </c>
      <c r="C16" s="11">
        <v>105</v>
      </c>
      <c r="D16" s="2">
        <f t="shared" si="5"/>
        <v>0</v>
      </c>
      <c r="E16" s="2"/>
      <c r="F16" s="2"/>
      <c r="G16" s="2"/>
      <c r="H16" s="2"/>
      <c r="I16" s="2"/>
      <c r="J16" s="2"/>
      <c r="K16" s="2"/>
      <c r="L16" s="2">
        <f t="shared" si="3"/>
        <v>0</v>
      </c>
      <c r="M16" s="2"/>
      <c r="N16" s="2"/>
      <c r="O16" s="2"/>
      <c r="P16" s="2"/>
      <c r="Q16" s="98"/>
      <c r="R16" s="98"/>
    </row>
    <row r="17" spans="1:18" ht="18.75" x14ac:dyDescent="0.2">
      <c r="A17" s="9" t="s">
        <v>4</v>
      </c>
      <c r="B17" s="10">
        <v>12</v>
      </c>
      <c r="C17" s="11">
        <v>109</v>
      </c>
      <c r="D17" s="5">
        <f t="shared" si="5"/>
        <v>0</v>
      </c>
      <c r="E17" s="5"/>
      <c r="F17" s="5"/>
      <c r="G17" s="5"/>
      <c r="H17" s="5"/>
      <c r="I17" s="5"/>
      <c r="J17" s="5"/>
      <c r="K17" s="5"/>
      <c r="L17" s="5">
        <f t="shared" si="3"/>
        <v>0</v>
      </c>
      <c r="M17" s="5"/>
      <c r="N17" s="5"/>
      <c r="O17" s="5"/>
      <c r="P17" s="5"/>
      <c r="Q17" s="98"/>
      <c r="R17" s="98"/>
    </row>
    <row r="18" spans="1:18" ht="36" x14ac:dyDescent="0.2">
      <c r="A18" s="9" t="s">
        <v>17</v>
      </c>
      <c r="B18" s="10">
        <v>13</v>
      </c>
      <c r="C18" s="11">
        <v>110</v>
      </c>
      <c r="D18" s="2">
        <f t="shared" si="5"/>
        <v>0</v>
      </c>
      <c r="E18" s="2"/>
      <c r="F18" s="2"/>
      <c r="G18" s="2"/>
      <c r="H18" s="2"/>
      <c r="I18" s="2"/>
      <c r="J18" s="2"/>
      <c r="K18" s="2"/>
      <c r="L18" s="2">
        <f t="shared" si="3"/>
        <v>0</v>
      </c>
      <c r="M18" s="2"/>
      <c r="N18" s="2"/>
      <c r="O18" s="2"/>
      <c r="P18" s="2"/>
      <c r="Q18" s="98"/>
      <c r="R18" s="98"/>
    </row>
    <row r="19" spans="1:18" ht="36" x14ac:dyDescent="0.2">
      <c r="A19" s="9" t="s">
        <v>18</v>
      </c>
      <c r="B19" s="10">
        <v>14</v>
      </c>
      <c r="C19" s="11">
        <v>112</v>
      </c>
      <c r="D19" s="5">
        <f t="shared" si="5"/>
        <v>0</v>
      </c>
      <c r="E19" s="5"/>
      <c r="F19" s="5"/>
      <c r="G19" s="5"/>
      <c r="H19" s="5"/>
      <c r="I19" s="5"/>
      <c r="J19" s="5"/>
      <c r="K19" s="5"/>
      <c r="L19" s="5">
        <f t="shared" si="3"/>
        <v>0</v>
      </c>
      <c r="M19" s="5"/>
      <c r="N19" s="5"/>
      <c r="O19" s="5"/>
      <c r="P19" s="5"/>
      <c r="Q19" s="98"/>
      <c r="R19" s="98"/>
    </row>
    <row r="20" spans="1:18" ht="36" x14ac:dyDescent="0.2">
      <c r="A20" s="12" t="s">
        <v>19</v>
      </c>
      <c r="B20" s="10">
        <v>15</v>
      </c>
      <c r="C20" s="11">
        <v>113</v>
      </c>
      <c r="D20" s="2">
        <f t="shared" si="5"/>
        <v>0</v>
      </c>
      <c r="E20" s="2">
        <f>SUM(E21:E23)</f>
        <v>0</v>
      </c>
      <c r="F20" s="2">
        <f t="shared" ref="F20:K20" si="7">SUM(F21:F23)</f>
        <v>0</v>
      </c>
      <c r="G20" s="2">
        <f t="shared" si="7"/>
        <v>0</v>
      </c>
      <c r="H20" s="2">
        <f t="shared" si="7"/>
        <v>0</v>
      </c>
      <c r="I20" s="2">
        <f t="shared" si="7"/>
        <v>0</v>
      </c>
      <c r="J20" s="2">
        <f t="shared" si="7"/>
        <v>0</v>
      </c>
      <c r="K20" s="2">
        <f t="shared" si="7"/>
        <v>0</v>
      </c>
      <c r="L20" s="2">
        <f t="shared" si="3"/>
        <v>0</v>
      </c>
      <c r="M20" s="2">
        <f t="shared" ref="M20:P20" si="8">SUM(M21:M23)</f>
        <v>0</v>
      </c>
      <c r="N20" s="2">
        <f t="shared" si="8"/>
        <v>0</v>
      </c>
      <c r="O20" s="2">
        <f t="shared" si="8"/>
        <v>0</v>
      </c>
      <c r="P20" s="2">
        <f t="shared" si="8"/>
        <v>0</v>
      </c>
      <c r="Q20" s="98"/>
      <c r="R20" s="98"/>
    </row>
    <row r="21" spans="1:18" ht="36" x14ac:dyDescent="0.2">
      <c r="A21" s="9" t="s">
        <v>20</v>
      </c>
      <c r="B21" s="10">
        <v>16</v>
      </c>
      <c r="C21" s="11">
        <v>114</v>
      </c>
      <c r="D21" s="5">
        <f t="shared" si="5"/>
        <v>0</v>
      </c>
      <c r="E21" s="5"/>
      <c r="F21" s="5"/>
      <c r="G21" s="5"/>
      <c r="H21" s="5"/>
      <c r="I21" s="5"/>
      <c r="J21" s="5"/>
      <c r="K21" s="5"/>
      <c r="L21" s="5">
        <f t="shared" si="3"/>
        <v>0</v>
      </c>
      <c r="M21" s="5"/>
      <c r="N21" s="5"/>
      <c r="O21" s="5"/>
      <c r="P21" s="5"/>
      <c r="Q21" s="98"/>
      <c r="R21" s="98"/>
    </row>
    <row r="22" spans="1:18" ht="72" x14ac:dyDescent="0.2">
      <c r="A22" s="9" t="s">
        <v>21</v>
      </c>
      <c r="B22" s="10">
        <v>17</v>
      </c>
      <c r="C22" s="11">
        <v>116</v>
      </c>
      <c r="D22" s="2">
        <f t="shared" si="5"/>
        <v>0</v>
      </c>
      <c r="E22" s="2"/>
      <c r="F22" s="2"/>
      <c r="G22" s="2"/>
      <c r="H22" s="2"/>
      <c r="I22" s="2"/>
      <c r="J22" s="2"/>
      <c r="K22" s="2"/>
      <c r="L22" s="2">
        <f t="shared" si="3"/>
        <v>0</v>
      </c>
      <c r="M22" s="2"/>
      <c r="N22" s="2"/>
      <c r="O22" s="2"/>
      <c r="P22" s="2"/>
      <c r="Q22" s="98"/>
      <c r="R22" s="98"/>
    </row>
    <row r="23" spans="1:18" ht="36" x14ac:dyDescent="0.2">
      <c r="A23" s="9" t="s">
        <v>22</v>
      </c>
      <c r="B23" s="10">
        <v>18</v>
      </c>
      <c r="C23" s="11">
        <v>117</v>
      </c>
      <c r="D23" s="5">
        <f t="shared" si="5"/>
        <v>0</v>
      </c>
      <c r="E23" s="5"/>
      <c r="F23" s="5"/>
      <c r="G23" s="5"/>
      <c r="H23" s="5"/>
      <c r="I23" s="5"/>
      <c r="J23" s="5"/>
      <c r="K23" s="5"/>
      <c r="L23" s="5">
        <f t="shared" si="3"/>
        <v>0</v>
      </c>
      <c r="M23" s="5"/>
      <c r="N23" s="5"/>
      <c r="O23" s="5"/>
      <c r="P23" s="5"/>
      <c r="Q23" s="98"/>
      <c r="R23" s="98"/>
    </row>
    <row r="24" spans="1:18" ht="18.75" x14ac:dyDescent="0.2">
      <c r="A24" s="9" t="s">
        <v>88</v>
      </c>
      <c r="B24" s="10">
        <v>19</v>
      </c>
      <c r="C24" s="11">
        <v>118</v>
      </c>
      <c r="D24" s="2">
        <f t="shared" si="5"/>
        <v>0</v>
      </c>
      <c r="E24" s="2"/>
      <c r="F24" s="2"/>
      <c r="G24" s="2"/>
      <c r="H24" s="2"/>
      <c r="I24" s="2"/>
      <c r="J24" s="2"/>
      <c r="K24" s="2"/>
      <c r="L24" s="2">
        <f t="shared" si="3"/>
        <v>0</v>
      </c>
      <c r="M24" s="2"/>
      <c r="N24" s="2"/>
      <c r="O24" s="2"/>
      <c r="P24" s="2"/>
      <c r="Q24" s="98"/>
      <c r="R24" s="98"/>
    </row>
    <row r="25" spans="1:18" ht="54" x14ac:dyDescent="0.2">
      <c r="A25" s="13" t="s">
        <v>29</v>
      </c>
      <c r="B25" s="6">
        <v>20</v>
      </c>
      <c r="C25" s="7">
        <v>120</v>
      </c>
      <c r="D25" s="8">
        <f t="shared" si="5"/>
        <v>0</v>
      </c>
      <c r="E25" s="8">
        <f>SUM(E26:E27)</f>
        <v>0</v>
      </c>
      <c r="F25" s="8">
        <f t="shared" ref="F25:K25" si="9">SUM(F26:F27)</f>
        <v>0</v>
      </c>
      <c r="G25" s="8">
        <f t="shared" si="9"/>
        <v>0</v>
      </c>
      <c r="H25" s="8">
        <f t="shared" si="9"/>
        <v>0</v>
      </c>
      <c r="I25" s="8">
        <f t="shared" si="9"/>
        <v>0</v>
      </c>
      <c r="J25" s="8">
        <f t="shared" si="9"/>
        <v>0</v>
      </c>
      <c r="K25" s="8">
        <f t="shared" si="9"/>
        <v>0</v>
      </c>
      <c r="L25" s="8">
        <f t="shared" si="3"/>
        <v>0</v>
      </c>
      <c r="M25" s="8">
        <f t="shared" ref="M25:P25" si="10">SUM(M26:M27)</f>
        <v>0</v>
      </c>
      <c r="N25" s="8">
        <f t="shared" si="10"/>
        <v>0</v>
      </c>
      <c r="O25" s="8">
        <f t="shared" si="10"/>
        <v>0</v>
      </c>
      <c r="P25" s="8">
        <f t="shared" si="10"/>
        <v>0</v>
      </c>
      <c r="Q25" s="98"/>
      <c r="R25" s="98"/>
    </row>
    <row r="26" spans="1:18" ht="72" x14ac:dyDescent="0.2">
      <c r="A26" s="9" t="s">
        <v>23</v>
      </c>
      <c r="B26" s="10">
        <v>21</v>
      </c>
      <c r="C26" s="11">
        <v>121</v>
      </c>
      <c r="D26" s="2">
        <f t="shared" si="5"/>
        <v>0</v>
      </c>
      <c r="E26" s="2"/>
      <c r="F26" s="2"/>
      <c r="G26" s="2"/>
      <c r="H26" s="2"/>
      <c r="I26" s="2"/>
      <c r="J26" s="2"/>
      <c r="K26" s="2"/>
      <c r="L26" s="2">
        <f t="shared" si="3"/>
        <v>0</v>
      </c>
      <c r="M26" s="2"/>
      <c r="N26" s="2"/>
      <c r="O26" s="2"/>
      <c r="P26" s="2"/>
      <c r="Q26" s="98"/>
      <c r="R26" s="98"/>
    </row>
    <row r="27" spans="1:18" ht="36" x14ac:dyDescent="0.2">
      <c r="A27" s="9" t="s">
        <v>24</v>
      </c>
      <c r="B27" s="10">
        <v>22</v>
      </c>
      <c r="C27" s="11">
        <v>124</v>
      </c>
      <c r="D27" s="5">
        <f t="shared" si="5"/>
        <v>0</v>
      </c>
      <c r="E27" s="5"/>
      <c r="F27" s="5"/>
      <c r="G27" s="5"/>
      <c r="H27" s="5"/>
      <c r="I27" s="5"/>
      <c r="J27" s="5"/>
      <c r="K27" s="5"/>
      <c r="L27" s="5">
        <f t="shared" si="3"/>
        <v>0</v>
      </c>
      <c r="M27" s="5"/>
      <c r="N27" s="5"/>
      <c r="O27" s="5"/>
      <c r="P27" s="5"/>
      <c r="Q27" s="98"/>
      <c r="R27" s="98"/>
    </row>
    <row r="28" spans="1:18" ht="54" x14ac:dyDescent="0.2">
      <c r="A28" s="9" t="s">
        <v>25</v>
      </c>
      <c r="B28" s="10">
        <v>23</v>
      </c>
      <c r="C28" s="11">
        <v>125</v>
      </c>
      <c r="D28" s="2">
        <f t="shared" si="5"/>
        <v>0</v>
      </c>
      <c r="E28" s="2"/>
      <c r="F28" s="2"/>
      <c r="G28" s="2"/>
      <c r="H28" s="2"/>
      <c r="I28" s="2"/>
      <c r="J28" s="2"/>
      <c r="K28" s="2"/>
      <c r="L28" s="2">
        <f t="shared" si="3"/>
        <v>0</v>
      </c>
      <c r="M28" s="2"/>
      <c r="N28" s="2"/>
      <c r="O28" s="2"/>
      <c r="P28" s="2"/>
      <c r="Q28" s="98"/>
      <c r="R28" s="98"/>
    </row>
    <row r="29" spans="1:18" ht="36" x14ac:dyDescent="0.2">
      <c r="A29" s="13" t="s">
        <v>26</v>
      </c>
      <c r="B29" s="6">
        <v>24</v>
      </c>
      <c r="C29" s="7">
        <v>200</v>
      </c>
      <c r="D29" s="8">
        <f t="shared" si="5"/>
        <v>0</v>
      </c>
      <c r="E29" s="8"/>
      <c r="F29" s="8"/>
      <c r="G29" s="8"/>
      <c r="H29" s="8"/>
      <c r="I29" s="8"/>
      <c r="J29" s="8"/>
      <c r="K29" s="8"/>
      <c r="L29" s="8">
        <f t="shared" si="3"/>
        <v>0</v>
      </c>
      <c r="M29" s="8"/>
      <c r="N29" s="8"/>
      <c r="O29" s="8"/>
      <c r="P29" s="8"/>
      <c r="Q29" s="98"/>
      <c r="R29" s="98"/>
    </row>
    <row r="30" spans="1:18" ht="37.5" customHeight="1" x14ac:dyDescent="0.2">
      <c r="A30" s="13" t="s">
        <v>30</v>
      </c>
      <c r="B30" s="6">
        <v>25</v>
      </c>
      <c r="C30" s="7">
        <v>300</v>
      </c>
      <c r="D30" s="2">
        <f t="shared" si="5"/>
        <v>0</v>
      </c>
      <c r="E30" s="2">
        <f t="shared" ref="E30:K30" si="11">SUM(E6,E29)</f>
        <v>0</v>
      </c>
      <c r="F30" s="2">
        <f t="shared" si="11"/>
        <v>0</v>
      </c>
      <c r="G30" s="2">
        <f t="shared" si="11"/>
        <v>0</v>
      </c>
      <c r="H30" s="2">
        <f t="shared" si="11"/>
        <v>0</v>
      </c>
      <c r="I30" s="2">
        <f t="shared" si="11"/>
        <v>0</v>
      </c>
      <c r="J30" s="2">
        <f t="shared" si="11"/>
        <v>0</v>
      </c>
      <c r="K30" s="2">
        <f t="shared" si="11"/>
        <v>0</v>
      </c>
      <c r="L30" s="2">
        <f t="shared" si="3"/>
        <v>0</v>
      </c>
      <c r="M30" s="2">
        <f>SUM(M6,M29)</f>
        <v>0</v>
      </c>
      <c r="N30" s="2">
        <f>SUM(N6,N29)</f>
        <v>0</v>
      </c>
      <c r="O30" s="2">
        <f>SUM(O6,O29)</f>
        <v>0</v>
      </c>
      <c r="P30" s="2">
        <f>SUM(P6,P29)</f>
        <v>0</v>
      </c>
      <c r="Q30" s="98">
        <f>Q6+Q7+Q8+Q9+Q10+Q11+Q12+Q13+Q14+Q15+Q16+Q17+Q18+Q19+Q20+Q21+Q22+Q23+Q24+Q25+Q26+Q27+Q28</f>
        <v>0</v>
      </c>
      <c r="R30" s="98">
        <f>R6+R7+R8+R9+R10+R11+R12+R13+R14+R15+R16+R17+R18+R19+R20+R21+R22+R23+R24+R25+R26+R27+R28</f>
        <v>0</v>
      </c>
    </row>
    <row r="32" spans="1:18" ht="37.5" customHeight="1" x14ac:dyDescent="0.2">
      <c r="A32" s="118" t="s">
        <v>89</v>
      </c>
      <c r="B32" s="119"/>
      <c r="C32" s="39" t="s">
        <v>90</v>
      </c>
      <c r="D32" s="2"/>
    </row>
    <row r="33" spans="1:4" ht="18.75" x14ac:dyDescent="0.2">
      <c r="A33" s="118" t="s">
        <v>91</v>
      </c>
      <c r="B33" s="119"/>
      <c r="C33" s="39" t="s">
        <v>90</v>
      </c>
      <c r="D33" s="2"/>
    </row>
    <row r="34" spans="1:4" x14ac:dyDescent="0.2">
      <c r="A34" s="40"/>
      <c r="B34" s="40"/>
      <c r="C34" s="40"/>
      <c r="D34" s="40"/>
    </row>
    <row r="35" spans="1:4" ht="18.75" x14ac:dyDescent="0.2">
      <c r="A35" s="118" t="s">
        <v>92</v>
      </c>
      <c r="B35" s="119"/>
      <c r="C35" s="39" t="s">
        <v>90</v>
      </c>
      <c r="D35" s="2"/>
    </row>
    <row r="36" spans="1:4" ht="18.75" x14ac:dyDescent="0.2">
      <c r="A36" s="118" t="s">
        <v>93</v>
      </c>
      <c r="B36" s="119"/>
      <c r="C36" s="39" t="s">
        <v>90</v>
      </c>
      <c r="D36" s="2"/>
    </row>
  </sheetData>
  <mergeCells count="25">
    <mergeCell ref="Q1:Q4"/>
    <mergeCell ref="R1:R4"/>
    <mergeCell ref="A32:B32"/>
    <mergeCell ref="A33:B33"/>
    <mergeCell ref="A35:B35"/>
    <mergeCell ref="E1:H1"/>
    <mergeCell ref="H3:H4"/>
    <mergeCell ref="M3:N3"/>
    <mergeCell ref="O3:P3"/>
    <mergeCell ref="J1:J4"/>
    <mergeCell ref="K1:P1"/>
    <mergeCell ref="E2:F2"/>
    <mergeCell ref="G2:H2"/>
    <mergeCell ref="K2:K4"/>
    <mergeCell ref="L2:L4"/>
    <mergeCell ref="M2:P2"/>
    <mergeCell ref="E3:E4"/>
    <mergeCell ref="F3:F4"/>
    <mergeCell ref="G3:G4"/>
    <mergeCell ref="I1:I4"/>
    <mergeCell ref="A36:B36"/>
    <mergeCell ref="A1:A4"/>
    <mergeCell ref="B1:B4"/>
    <mergeCell ref="C1:C4"/>
    <mergeCell ref="D1:D4"/>
  </mergeCells>
  <conditionalFormatting sqref="D6:P30">
    <cfRule type="expression" dxfId="10" priority="4">
      <formula>_xlfn.ISFORMULA(D6)</formula>
    </cfRule>
  </conditionalFormatting>
  <conditionalFormatting sqref="Q6:R30">
    <cfRule type="expression" dxfId="9" priority="1">
      <formula>_xlfn.ISFORMULA(Q6)</formula>
    </cfRule>
  </conditionalFormatting>
  <printOptions horizontalCentered="1"/>
  <pageMargins left="0.39370078740157483" right="0.39370078740157483" top="0.70866141732283472" bottom="0.27559055118110237" header="0.19685039370078741" footer="0.31496062992125984"/>
  <pageSetup paperSize="9" scale="58" fitToHeight="2" orientation="landscape" r:id="rId1"/>
  <headerFooter differentFirst="1">
    <firstHeader xml:space="preserve">&amp;C&amp;"Segoe UI,обычный"&amp;18
&amp;"Segoe UI,полужирный"Сведения о результатах обследования на антитела к ВИЧ&amp;R&amp;"Segoe UI,обычный"&amp;12форма №4 - месячная, годовая
&amp;10утв. приказом от 14.02.20 г. №66
Федеральной службы госстатистики&amp;12 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14</vt:i4>
      </vt:variant>
    </vt:vector>
  </HeadingPairs>
  <TitlesOfParts>
    <vt:vector size="32" baseType="lpstr">
      <vt:lpstr>Пояснение</vt:lpstr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Нараст</vt:lpstr>
      <vt:lpstr>Кварталы и год</vt:lpstr>
      <vt:lpstr>Титул</vt:lpstr>
      <vt:lpstr>Население</vt:lpstr>
      <vt:lpstr>в разрезе территорий</vt:lpstr>
      <vt:lpstr>Август!Область_печати</vt:lpstr>
      <vt:lpstr>Апрель!Область_печати</vt:lpstr>
      <vt:lpstr>Декабрь!Область_печати</vt:lpstr>
      <vt:lpstr>Июль!Область_печати</vt:lpstr>
      <vt:lpstr>Июнь!Область_печати</vt:lpstr>
      <vt:lpstr>'Кварталы и год'!Область_печати</vt:lpstr>
      <vt:lpstr>Май!Область_печати</vt:lpstr>
      <vt:lpstr>Март!Область_печати</vt:lpstr>
      <vt:lpstr>Нараст!Область_печати</vt:lpstr>
      <vt:lpstr>Ноябрь!Область_печати</vt:lpstr>
      <vt:lpstr>Октябрь!Область_печати</vt:lpstr>
      <vt:lpstr>Сентябрь!Область_печати</vt:lpstr>
      <vt:lpstr>Февраль!Область_печати</vt:lpstr>
      <vt:lpstr>Январь!Область_печати</vt:lpstr>
    </vt:vector>
  </TitlesOfParts>
  <Company>garant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novichkov</dc:creator>
  <cp:lastModifiedBy>spid</cp:lastModifiedBy>
  <cp:lastPrinted>2022-06-09T23:07:38Z</cp:lastPrinted>
  <dcterms:created xsi:type="dcterms:W3CDTF">2006-02-09T04:37:41Z</dcterms:created>
  <dcterms:modified xsi:type="dcterms:W3CDTF">2025-01-16T02:34:19Z</dcterms:modified>
</cp:coreProperties>
</file>